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<sst xmlns="http://schemas.openxmlformats.org/spreadsheetml/2006/main" count="420" uniqueCount="199">
  <si>
    <t xml:space="preserve">Carfagnini </t>
  </si>
  <si>
    <t xml:space="preserve">Antonio </t>
  </si>
  <si>
    <t xml:space="preserve">Mtb Scanno - Team Tecnica </t>
  </si>
  <si>
    <t xml:space="preserve">Giordano </t>
  </si>
  <si>
    <t xml:space="preserve">Giovanni </t>
  </si>
  <si>
    <t xml:space="preserve">Montemiletto Team Runners </t>
  </si>
  <si>
    <t xml:space="preserve">Ruocco </t>
  </si>
  <si>
    <t xml:space="preserve">Giuliano </t>
  </si>
  <si>
    <t xml:space="preserve">Palmieri </t>
  </si>
  <si>
    <t xml:space="preserve">Danilo </t>
  </si>
  <si>
    <t xml:space="preserve">Asd Atletica Agropoli </t>
  </si>
  <si>
    <t xml:space="preserve">Campitiello </t>
  </si>
  <si>
    <t xml:space="preserve">Domenico </t>
  </si>
  <si>
    <t xml:space="preserve">Volpe </t>
  </si>
  <si>
    <t xml:space="preserve">Michele </t>
  </si>
  <si>
    <t xml:space="preserve">Caprio </t>
  </si>
  <si>
    <t xml:space="preserve">Daniele </t>
  </si>
  <si>
    <t xml:space="preserve">Amatori Running Sele </t>
  </si>
  <si>
    <t xml:space="preserve">Errichiello </t>
  </si>
  <si>
    <t xml:space="preserve">Di Giacomo </t>
  </si>
  <si>
    <t xml:space="preserve">Ferdinando </t>
  </si>
  <si>
    <t xml:space="preserve">Pappalardo </t>
  </si>
  <si>
    <t xml:space="preserve">Gennaro </t>
  </si>
  <si>
    <t xml:space="preserve">Antoniana Runners </t>
  </si>
  <si>
    <t xml:space="preserve">Di Maio </t>
  </si>
  <si>
    <t xml:space="preserve">Giuseppe </t>
  </si>
  <si>
    <t xml:space="preserve">A.s.d Esercito Caserta </t>
  </si>
  <si>
    <t xml:space="preserve">Ruggiero </t>
  </si>
  <si>
    <t xml:space="preserve">Andrea </t>
  </si>
  <si>
    <t xml:space="preserve">Asd Aequa Trail Running </t>
  </si>
  <si>
    <t xml:space="preserve">D Anna </t>
  </si>
  <si>
    <t xml:space="preserve">Alfredo </t>
  </si>
  <si>
    <t xml:space="preserve">Asd Napoli Run </t>
  </si>
  <si>
    <t xml:space="preserve">Lamberti </t>
  </si>
  <si>
    <t xml:space="preserve">Carmine </t>
  </si>
  <si>
    <t xml:space="preserve">Cava Pic Costa D Amalfi </t>
  </si>
  <si>
    <t xml:space="preserve">Alessandro </t>
  </si>
  <si>
    <t xml:space="preserve">Napoli Nord Marathon </t>
  </si>
  <si>
    <t xml:space="preserve">Luigi </t>
  </si>
  <si>
    <t xml:space="preserve">Asd Polisportiva Folgore </t>
  </si>
  <si>
    <t xml:space="preserve">Novi </t>
  </si>
  <si>
    <t xml:space="preserve">Mario Rocco </t>
  </si>
  <si>
    <t xml:space="preserve">Altro </t>
  </si>
  <si>
    <t xml:space="preserve">Maresca </t>
  </si>
  <si>
    <t xml:space="preserve">Caiazza </t>
  </si>
  <si>
    <t xml:space="preserve">Napoli Run </t>
  </si>
  <si>
    <t xml:space="preserve">Isidori </t>
  </si>
  <si>
    <t xml:space="preserve">Ettore </t>
  </si>
  <si>
    <t xml:space="preserve">Atl Di Marco Sport </t>
  </si>
  <si>
    <t xml:space="preserve">De Martino </t>
  </si>
  <si>
    <t xml:space="preserve">Biagio </t>
  </si>
  <si>
    <t xml:space="preserve">Altamura </t>
  </si>
  <si>
    <t xml:space="preserve">Sean </t>
  </si>
  <si>
    <t xml:space="preserve">Amodio </t>
  </si>
  <si>
    <t xml:space="preserve">Marcello </t>
  </si>
  <si>
    <t xml:space="preserve">Lombardi </t>
  </si>
  <si>
    <t xml:space="preserve">Acampora </t>
  </si>
  <si>
    <t xml:space="preserve">Aequatrailrunning </t>
  </si>
  <si>
    <t xml:space="preserve">Imbrescia </t>
  </si>
  <si>
    <t xml:space="preserve">Ugo </t>
  </si>
  <si>
    <t xml:space="preserve">Asd Villa Ada </t>
  </si>
  <si>
    <t xml:space="preserve">Iaccarino </t>
  </si>
  <si>
    <t xml:space="preserve">Donato </t>
  </si>
  <si>
    <t xml:space="preserve">Brogna </t>
  </si>
  <si>
    <t xml:space="preserve">Orazio </t>
  </si>
  <si>
    <t xml:space="preserve">Sessa </t>
  </si>
  <si>
    <t xml:space="preserve">Giulio </t>
  </si>
  <si>
    <t xml:space="preserve">Isaura Valle Irno </t>
  </si>
  <si>
    <t xml:space="preserve">Piras </t>
  </si>
  <si>
    <t xml:space="preserve">Mare Monti Running </t>
  </si>
  <si>
    <t xml:space="preserve">Capone </t>
  </si>
  <si>
    <t xml:space="preserve">Alfonso </t>
  </si>
  <si>
    <t xml:space="preserve">Giamundo </t>
  </si>
  <si>
    <t xml:space="preserve">Angelo Antonio </t>
  </si>
  <si>
    <t xml:space="preserve">Asd Le Tartarughe </t>
  </si>
  <si>
    <t xml:space="preserve">Esposito </t>
  </si>
  <si>
    <t xml:space="preserve">Angelo </t>
  </si>
  <si>
    <t xml:space="preserve">Atletica Marano </t>
  </si>
  <si>
    <t xml:space="preserve">Miramare </t>
  </si>
  <si>
    <t xml:space="preserve">Simone </t>
  </si>
  <si>
    <t xml:space="preserve">Acs </t>
  </si>
  <si>
    <t xml:space="preserve">Granata </t>
  </si>
  <si>
    <t xml:space="preserve">Francesco </t>
  </si>
  <si>
    <t xml:space="preserve">Maglione </t>
  </si>
  <si>
    <t xml:space="preserve">Pasquale </t>
  </si>
  <si>
    <t xml:space="preserve">Asd Podistica Valle Caudin.. </t>
  </si>
  <si>
    <t xml:space="preserve">Postiglione </t>
  </si>
  <si>
    <t xml:space="preserve">La Mura </t>
  </si>
  <si>
    <t xml:space="preserve">Vincenzo </t>
  </si>
  <si>
    <t xml:space="preserve">Marathon Club Stabia </t>
  </si>
  <si>
    <t xml:space="preserve">Castellano </t>
  </si>
  <si>
    <t xml:space="preserve">Marco </t>
  </si>
  <si>
    <t xml:space="preserve">Asd Paeninsula </t>
  </si>
  <si>
    <t xml:space="preserve">Gargiulo </t>
  </si>
  <si>
    <t xml:space="preserve">Casola </t>
  </si>
  <si>
    <t xml:space="preserve">Luca </t>
  </si>
  <si>
    <t xml:space="preserve">Lanzara </t>
  </si>
  <si>
    <t xml:space="preserve">Asd Folgore Nocera </t>
  </si>
  <si>
    <t xml:space="preserve">Barba </t>
  </si>
  <si>
    <t xml:space="preserve">Alberto </t>
  </si>
  <si>
    <t xml:space="preserve">Paniak </t>
  </si>
  <si>
    <t xml:space="preserve">Ania </t>
  </si>
  <si>
    <t xml:space="preserve">Gragnano In Corsa </t>
  </si>
  <si>
    <t xml:space="preserve">Liguori </t>
  </si>
  <si>
    <t xml:space="preserve">Arca Campania </t>
  </si>
  <si>
    <t xml:space="preserve">Fusco </t>
  </si>
  <si>
    <t xml:space="preserve">Meccariello </t>
  </si>
  <si>
    <t xml:space="preserve">Pietro </t>
  </si>
  <si>
    <t xml:space="preserve">Guida </t>
  </si>
  <si>
    <t xml:space="preserve">Raffaele </t>
  </si>
  <si>
    <t xml:space="preserve">Amatruda </t>
  </si>
  <si>
    <t xml:space="preserve">Scala </t>
  </si>
  <si>
    <t xml:space="preserve">Leonardo </t>
  </si>
  <si>
    <t xml:space="preserve">Risi </t>
  </si>
  <si>
    <t xml:space="preserve">Dichiara </t>
  </si>
  <si>
    <t xml:space="preserve">Robertino </t>
  </si>
  <si>
    <t xml:space="preserve">Giorgiana Collevario </t>
  </si>
  <si>
    <t xml:space="preserve">Parlato </t>
  </si>
  <si>
    <t xml:space="preserve">Torelli </t>
  </si>
  <si>
    <t xml:space="preserve">Mirarchi </t>
  </si>
  <si>
    <t xml:space="preserve">Maurizio </t>
  </si>
  <si>
    <t xml:space="preserve">Noli </t>
  </si>
  <si>
    <t xml:space="preserve">Davide </t>
  </si>
  <si>
    <t xml:space="preserve">Marrazzo </t>
  </si>
  <si>
    <t xml:space="preserve">Savastano </t>
  </si>
  <si>
    <t xml:space="preserve">Albino </t>
  </si>
  <si>
    <t xml:space="preserve">Vitaliano </t>
  </si>
  <si>
    <t xml:space="preserve">D Angelo </t>
  </si>
  <si>
    <t xml:space="preserve">Mov Sportivo Bartolo Longo.. </t>
  </si>
  <si>
    <t xml:space="preserve">Galano </t>
  </si>
  <si>
    <t xml:space="preserve">Teresa </t>
  </si>
  <si>
    <t xml:space="preserve">A.s.d. Paeninsula </t>
  </si>
  <si>
    <t xml:space="preserve">Rufrano </t>
  </si>
  <si>
    <t xml:space="preserve">Gerardo </t>
  </si>
  <si>
    <t xml:space="preserve">Senatore </t>
  </si>
  <si>
    <t xml:space="preserve">Aniello </t>
  </si>
  <si>
    <t xml:space="preserve">Petrone </t>
  </si>
  <si>
    <t xml:space="preserve">De Riso </t>
  </si>
  <si>
    <t xml:space="preserve">Artuso </t>
  </si>
  <si>
    <t xml:space="preserve">Staiano </t>
  </si>
  <si>
    <t xml:space="preserve">Ilario </t>
  </si>
  <si>
    <t xml:space="preserve">Gragnaniello </t>
  </si>
  <si>
    <t xml:space="preserve">Antimo </t>
  </si>
  <si>
    <t xml:space="preserve">Int Security Service </t>
  </si>
  <si>
    <t xml:space="preserve">De Vivo </t>
  </si>
  <si>
    <t xml:space="preserve">De Vito </t>
  </si>
  <si>
    <t xml:space="preserve">Asd Atletica S Giuseppe </t>
  </si>
  <si>
    <t xml:space="preserve">Spinelli </t>
  </si>
  <si>
    <t xml:space="preserve">Asd Asa Detur Napoli </t>
  </si>
  <si>
    <t xml:space="preserve">Baldi </t>
  </si>
  <si>
    <t xml:space="preserve">Gino </t>
  </si>
  <si>
    <t xml:space="preserve">Garabello </t>
  </si>
  <si>
    <t xml:space="preserve">Carlo </t>
  </si>
  <si>
    <t xml:space="preserve">Bromuro </t>
  </si>
  <si>
    <t xml:space="preserve">Fabrizio </t>
  </si>
  <si>
    <t xml:space="preserve">Asd Parks Trail </t>
  </si>
  <si>
    <t xml:space="preserve">Lombardo </t>
  </si>
  <si>
    <t xml:space="preserve">Mollura </t>
  </si>
  <si>
    <t xml:space="preserve">Paolo </t>
  </si>
  <si>
    <t xml:space="preserve">Asd Gelindo Bordin </t>
  </si>
  <si>
    <t xml:space="preserve">Marzullo </t>
  </si>
  <si>
    <t xml:space="preserve">Clemente </t>
  </si>
  <si>
    <t xml:space="preserve">Raimondo </t>
  </si>
  <si>
    <t xml:space="preserve">Iovieno </t>
  </si>
  <si>
    <t xml:space="preserve">Pao Olbia </t>
  </si>
  <si>
    <t xml:space="preserve">Di Martino </t>
  </si>
  <si>
    <t xml:space="preserve">Rosa </t>
  </si>
  <si>
    <t xml:space="preserve">Erco Sport </t>
  </si>
  <si>
    <t xml:space="preserve">Celano </t>
  </si>
  <si>
    <t xml:space="preserve">Viviana </t>
  </si>
  <si>
    <t xml:space="preserve">Ranieri </t>
  </si>
  <si>
    <t xml:space="preserve">Tramontano </t>
  </si>
  <si>
    <t xml:space="preserve">Alfano </t>
  </si>
  <si>
    <t xml:space="preserve">Maria </t>
  </si>
  <si>
    <t xml:space="preserve">Sgammato </t>
  </si>
  <si>
    <t xml:space="preserve">Amelia </t>
  </si>
  <si>
    <t xml:space="preserve">Urraro </t>
  </si>
  <si>
    <t>=</t>
  </si>
  <si>
    <t>Asd Aequa Trail Running</t>
  </si>
  <si>
    <t>Asd Atletica 88 Acerra</t>
  </si>
  <si>
    <t>Liberatletica Aris Roma</t>
  </si>
  <si>
    <t>Podisti Cava Picentini Cost</t>
  </si>
  <si>
    <t>Trail delle Ferriere</t>
  </si>
  <si>
    <t>Amalfi (SA) Italia - Domenica 15/04/2012</t>
  </si>
  <si>
    <t>Individuale</t>
  </si>
  <si>
    <t>Pao Olbia</t>
  </si>
  <si>
    <t xml:space="preserve">A.s.d. Esercito Caserta 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</si>
  <si>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</si>
  <si>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</si>
  <si>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</si>
  <si>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</si>
  <si>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</si>
  <si>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</si>
  <si>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</si>
  <si>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</si>
  <si>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</si>
  <si>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</si>
  <si>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</si>
  <si>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12ª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</si>
</sst>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182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198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183</v>
      </c>
      <c r="B3" s="22"/>
      <c r="C3" s="22"/>
      <c r="D3" s="22"/>
      <c r="E3" s="22"/>
      <c r="F3" s="22"/>
      <c r="G3" s="22"/>
      <c r="H3" s="3" t="s">
        <v>188</v>
      </c>
      <c r="I3" s="4">
        <v>14</v>
      </c>
    </row>
    <row r="4" spans="1:9" ht="37.5" customHeight="1">
      <c r="A4" s="5" t="s">
        <v>189</v>
      </c>
      <c r="B4" s="6" t="s">
        <v>190</v>
      </c>
      <c r="C4" s="7" t="s">
        <v>191</v>
      </c>
      <c r="D4" s="7" t="s">
        <v>192</v>
      </c>
      <c r="E4" s="8" t="s">
        <v>193</v>
      </c>
      <c r="F4" s="7" t="s">
        <v>194</v>
      </c>
      <c r="G4" s="7" t="s">
        <v>195</v>
      </c>
      <c r="H4" s="9" t="s">
        <v>196</v>
      </c>
      <c r="I4" s="9" t="s">
        <v>197</v>
      </c>
    </row>
    <row r="5" spans="1:9" s="12" customFormat="1" ht="15" customHeight="1">
      <c r="A5" s="10">
        <v>1</v>
      </c>
      <c r="B5" s="25" t="s">
        <v>0</v>
      </c>
      <c r="C5" s="25" t="s">
        <v>1</v>
      </c>
      <c r="D5" s="10" t="s">
        <v>177</v>
      </c>
      <c r="E5" s="25" t="s">
        <v>2</v>
      </c>
      <c r="F5" s="28">
        <v>0.0583912037037037</v>
      </c>
      <c r="G5" s="10" t="str">
        <f aca="true" t="shared" si="0" ref="G5:G68">TEXT(INT((HOUR(F5)*3600+MINUTE(F5)*60+SECOND(F5))/$I$3/60),"0")&amp;"."&amp;TEXT(MOD((HOUR(F5)*3600+MINUTE(F5)*60+SECOND(F5))/$I$3,60),"00")&amp;"/km"</f>
        <v>6.00/km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6" t="s">
        <v>3</v>
      </c>
      <c r="C6" s="26" t="s">
        <v>4</v>
      </c>
      <c r="D6" s="13" t="s">
        <v>177</v>
      </c>
      <c r="E6" s="26" t="s">
        <v>5</v>
      </c>
      <c r="F6" s="29">
        <v>0.05865740740740741</v>
      </c>
      <c r="G6" s="13" t="str">
        <f t="shared" si="0"/>
        <v>6.02/km</v>
      </c>
      <c r="H6" s="14">
        <f t="shared" si="1"/>
        <v>0.000266203703703706</v>
      </c>
      <c r="I6" s="14">
        <f>F6-INDEX($F$5:$F$95,MATCH(D6,$D$5:$D$95,0))</f>
        <v>0.000266203703703706</v>
      </c>
    </row>
    <row r="7" spans="1:9" s="12" customFormat="1" ht="15" customHeight="1">
      <c r="A7" s="13">
        <v>3</v>
      </c>
      <c r="B7" s="26" t="s">
        <v>6</v>
      </c>
      <c r="C7" s="26" t="s">
        <v>7</v>
      </c>
      <c r="D7" s="13" t="s">
        <v>177</v>
      </c>
      <c r="E7" s="26" t="s">
        <v>178</v>
      </c>
      <c r="F7" s="29">
        <v>0.060972222222222226</v>
      </c>
      <c r="G7" s="13" t="str">
        <f t="shared" si="0"/>
        <v>6.16/km</v>
      </c>
      <c r="H7" s="14">
        <f>F7-$F$5</f>
        <v>0.002581018518518524</v>
      </c>
      <c r="I7" s="14">
        <f>F7-INDEX($F$5:$F$95,MATCH(D7,$D$5:$D$95,0))</f>
        <v>0.002581018518518524</v>
      </c>
    </row>
    <row r="8" spans="1:9" s="12" customFormat="1" ht="15" customHeight="1">
      <c r="A8" s="13">
        <v>4</v>
      </c>
      <c r="B8" s="26" t="s">
        <v>8</v>
      </c>
      <c r="C8" s="26" t="s">
        <v>9</v>
      </c>
      <c r="D8" s="13" t="s">
        <v>177</v>
      </c>
      <c r="E8" s="26" t="s">
        <v>10</v>
      </c>
      <c r="F8" s="29">
        <v>0.06206018518518519</v>
      </c>
      <c r="G8" s="13" t="str">
        <f t="shared" si="0"/>
        <v>6.23/km</v>
      </c>
      <c r="H8" s="14">
        <f t="shared" si="1"/>
        <v>0.0036689814814814883</v>
      </c>
      <c r="I8" s="14">
        <f>F8-INDEX($F$5:$F$95,MATCH(D8,$D$5:$D$95,0))</f>
        <v>0.0036689814814814883</v>
      </c>
    </row>
    <row r="9" spans="1:9" s="12" customFormat="1" ht="15" customHeight="1">
      <c r="A9" s="13">
        <v>5</v>
      </c>
      <c r="B9" s="26" t="s">
        <v>11</v>
      </c>
      <c r="C9" s="26" t="s">
        <v>12</v>
      </c>
      <c r="D9" s="13" t="s">
        <v>177</v>
      </c>
      <c r="E9" s="26" t="s">
        <v>178</v>
      </c>
      <c r="F9" s="29">
        <v>0.0636574074074074</v>
      </c>
      <c r="G9" s="13" t="str">
        <f t="shared" si="0"/>
        <v>6.33/km</v>
      </c>
      <c r="H9" s="14">
        <f t="shared" si="1"/>
        <v>0.0052662037037036966</v>
      </c>
      <c r="I9" s="14">
        <f>F9-INDEX($F$5:$F$95,MATCH(D9,$D$5:$D$95,0))</f>
        <v>0.0052662037037036966</v>
      </c>
    </row>
    <row r="10" spans="1:9" s="12" customFormat="1" ht="15" customHeight="1">
      <c r="A10" s="13">
        <v>6</v>
      </c>
      <c r="B10" s="26" t="s">
        <v>13</v>
      </c>
      <c r="C10" s="26" t="s">
        <v>14</v>
      </c>
      <c r="D10" s="13" t="s">
        <v>177</v>
      </c>
      <c r="E10" s="26" t="s">
        <v>178</v>
      </c>
      <c r="F10" s="29">
        <v>0.06422453703703704</v>
      </c>
      <c r="G10" s="13" t="str">
        <f t="shared" si="0"/>
        <v>6.36/km</v>
      </c>
      <c r="H10" s="14">
        <f t="shared" si="1"/>
        <v>0.005833333333333336</v>
      </c>
      <c r="I10" s="14">
        <f>F10-INDEX($F$5:$F$95,MATCH(D10,$D$5:$D$95,0))</f>
        <v>0.005833333333333336</v>
      </c>
    </row>
    <row r="11" spans="1:9" s="12" customFormat="1" ht="15" customHeight="1">
      <c r="A11" s="13">
        <v>7</v>
      </c>
      <c r="B11" s="26" t="s">
        <v>15</v>
      </c>
      <c r="C11" s="26" t="s">
        <v>16</v>
      </c>
      <c r="D11" s="13" t="s">
        <v>177</v>
      </c>
      <c r="E11" s="26" t="s">
        <v>17</v>
      </c>
      <c r="F11" s="29">
        <v>0.06447916666666666</v>
      </c>
      <c r="G11" s="13" t="str">
        <f t="shared" si="0"/>
        <v>6.38/km</v>
      </c>
      <c r="H11" s="14">
        <f t="shared" si="1"/>
        <v>0.006087962962962955</v>
      </c>
      <c r="I11" s="14">
        <f>F11-INDEX($F$5:$F$95,MATCH(D11,$D$5:$D$95,0))</f>
        <v>0.006087962962962955</v>
      </c>
    </row>
    <row r="12" spans="1:9" s="12" customFormat="1" ht="15" customHeight="1">
      <c r="A12" s="13">
        <v>8</v>
      </c>
      <c r="B12" s="26" t="s">
        <v>18</v>
      </c>
      <c r="C12" s="26" t="s">
        <v>12</v>
      </c>
      <c r="D12" s="13" t="s">
        <v>177</v>
      </c>
      <c r="E12" s="26" t="s">
        <v>178</v>
      </c>
      <c r="F12" s="29">
        <v>0.06467592592592593</v>
      </c>
      <c r="G12" s="13" t="str">
        <f t="shared" si="0"/>
        <v>6.39/km</v>
      </c>
      <c r="H12" s="14">
        <f t="shared" si="1"/>
        <v>0.006284722222222226</v>
      </c>
      <c r="I12" s="14">
        <f>F12-INDEX($F$5:$F$95,MATCH(D12,$D$5:$D$95,0))</f>
        <v>0.006284722222222226</v>
      </c>
    </row>
    <row r="13" spans="1:9" s="12" customFormat="1" ht="15" customHeight="1">
      <c r="A13" s="13">
        <v>9</v>
      </c>
      <c r="B13" s="26" t="s">
        <v>19</v>
      </c>
      <c r="C13" s="26" t="s">
        <v>20</v>
      </c>
      <c r="D13" s="13" t="s">
        <v>177</v>
      </c>
      <c r="E13" s="26" t="s">
        <v>181</v>
      </c>
      <c r="F13" s="29">
        <v>0.06568287037037036</v>
      </c>
      <c r="G13" s="13" t="str">
        <f t="shared" si="0"/>
        <v>6.45/km</v>
      </c>
      <c r="H13" s="14">
        <f t="shared" si="1"/>
        <v>0.007291666666666662</v>
      </c>
      <c r="I13" s="14">
        <f>F13-INDEX($F$5:$F$95,MATCH(D13,$D$5:$D$95,0))</f>
        <v>0.007291666666666662</v>
      </c>
    </row>
    <row r="14" spans="1:9" s="12" customFormat="1" ht="15" customHeight="1">
      <c r="A14" s="13">
        <v>10</v>
      </c>
      <c r="B14" s="26" t="s">
        <v>21</v>
      </c>
      <c r="C14" s="26" t="s">
        <v>22</v>
      </c>
      <c r="D14" s="13" t="s">
        <v>177</v>
      </c>
      <c r="E14" s="26" t="s">
        <v>23</v>
      </c>
      <c r="F14" s="29">
        <v>0.06760416666666667</v>
      </c>
      <c r="G14" s="13" t="str">
        <f t="shared" si="0"/>
        <v>6.57/km</v>
      </c>
      <c r="H14" s="14">
        <f t="shared" si="1"/>
        <v>0.009212962962962971</v>
      </c>
      <c r="I14" s="14">
        <f>F14-INDEX($F$5:$F$95,MATCH(D14,$D$5:$D$95,0))</f>
        <v>0.009212962962962971</v>
      </c>
    </row>
    <row r="15" spans="1:9" s="12" customFormat="1" ht="15" customHeight="1">
      <c r="A15" s="13">
        <v>11</v>
      </c>
      <c r="B15" s="26" t="s">
        <v>24</v>
      </c>
      <c r="C15" s="26" t="s">
        <v>25</v>
      </c>
      <c r="D15" s="13" t="s">
        <v>177</v>
      </c>
      <c r="E15" s="26" t="s">
        <v>26</v>
      </c>
      <c r="F15" s="29">
        <v>0.06824074074074074</v>
      </c>
      <c r="G15" s="13" t="str">
        <f t="shared" si="0"/>
        <v>7.01/km</v>
      </c>
      <c r="H15" s="14">
        <f t="shared" si="1"/>
        <v>0.009849537037037039</v>
      </c>
      <c r="I15" s="14">
        <f>F15-INDEX($F$5:$F$95,MATCH(D15,$D$5:$D$95,0))</f>
        <v>0.009849537037037039</v>
      </c>
    </row>
    <row r="16" spans="1:9" s="12" customFormat="1" ht="15" customHeight="1">
      <c r="A16" s="13">
        <v>12</v>
      </c>
      <c r="B16" s="26" t="s">
        <v>27</v>
      </c>
      <c r="C16" s="26" t="s">
        <v>28</v>
      </c>
      <c r="D16" s="13" t="s">
        <v>177</v>
      </c>
      <c r="E16" s="26" t="s">
        <v>29</v>
      </c>
      <c r="F16" s="29">
        <v>0.06844907407407408</v>
      </c>
      <c r="G16" s="13" t="str">
        <f t="shared" si="0"/>
        <v>7.02/km</v>
      </c>
      <c r="H16" s="14">
        <f t="shared" si="1"/>
        <v>0.010057870370370377</v>
      </c>
      <c r="I16" s="14">
        <f>F16-INDEX($F$5:$F$95,MATCH(D16,$D$5:$D$95,0))</f>
        <v>0.010057870370370377</v>
      </c>
    </row>
    <row r="17" spans="1:9" s="12" customFormat="1" ht="15" customHeight="1">
      <c r="A17" s="13">
        <v>13</v>
      </c>
      <c r="B17" s="26" t="s">
        <v>30</v>
      </c>
      <c r="C17" s="26" t="s">
        <v>31</v>
      </c>
      <c r="D17" s="13" t="s">
        <v>177</v>
      </c>
      <c r="E17" s="26" t="s">
        <v>32</v>
      </c>
      <c r="F17" s="29">
        <v>0.06858796296296296</v>
      </c>
      <c r="G17" s="13" t="str">
        <f t="shared" si="0"/>
        <v>7.03/km</v>
      </c>
      <c r="H17" s="14">
        <f t="shared" si="1"/>
        <v>0.01019675925925926</v>
      </c>
      <c r="I17" s="14">
        <f>F17-INDEX($F$5:$F$95,MATCH(D17,$D$5:$D$95,0))</f>
        <v>0.01019675925925926</v>
      </c>
    </row>
    <row r="18" spans="1:9" s="12" customFormat="1" ht="15" customHeight="1">
      <c r="A18" s="13">
        <v>14</v>
      </c>
      <c r="B18" s="26" t="s">
        <v>33</v>
      </c>
      <c r="C18" s="26" t="s">
        <v>34</v>
      </c>
      <c r="D18" s="13" t="s">
        <v>177</v>
      </c>
      <c r="E18" s="26" t="s">
        <v>35</v>
      </c>
      <c r="F18" s="29">
        <v>0.06905092592592592</v>
      </c>
      <c r="G18" s="13" t="str">
        <f t="shared" si="0"/>
        <v>7.06/km</v>
      </c>
      <c r="H18" s="14">
        <f t="shared" si="1"/>
        <v>0.010659722222222216</v>
      </c>
      <c r="I18" s="14">
        <f>F18-INDEX($F$5:$F$95,MATCH(D18,$D$5:$D$95,0))</f>
        <v>0.010659722222222216</v>
      </c>
    </row>
    <row r="19" spans="1:9" s="12" customFormat="1" ht="15" customHeight="1">
      <c r="A19" s="13">
        <v>15</v>
      </c>
      <c r="B19" s="26" t="s">
        <v>24</v>
      </c>
      <c r="C19" s="26" t="s">
        <v>36</v>
      </c>
      <c r="D19" s="13" t="s">
        <v>177</v>
      </c>
      <c r="E19" s="26" t="s">
        <v>37</v>
      </c>
      <c r="F19" s="29">
        <v>0.06921296296296296</v>
      </c>
      <c r="G19" s="13" t="str">
        <f t="shared" si="0"/>
        <v>7.07/km</v>
      </c>
      <c r="H19" s="14">
        <f t="shared" si="1"/>
        <v>0.01082175925925926</v>
      </c>
      <c r="I19" s="14">
        <f>F19-INDEX($F$5:$F$95,MATCH(D19,$D$5:$D$95,0))</f>
        <v>0.01082175925925926</v>
      </c>
    </row>
    <row r="20" spans="1:9" s="12" customFormat="1" ht="15" customHeight="1">
      <c r="A20" s="13">
        <v>16</v>
      </c>
      <c r="B20" s="26" t="s">
        <v>6</v>
      </c>
      <c r="C20" s="26" t="s">
        <v>38</v>
      </c>
      <c r="D20" s="13" t="s">
        <v>177</v>
      </c>
      <c r="E20" s="26" t="s">
        <v>39</v>
      </c>
      <c r="F20" s="29">
        <v>0.06969907407407407</v>
      </c>
      <c r="G20" s="13" t="str">
        <f t="shared" si="0"/>
        <v>7.10/km</v>
      </c>
      <c r="H20" s="14">
        <f t="shared" si="1"/>
        <v>0.011307870370370364</v>
      </c>
      <c r="I20" s="14">
        <f>F20-INDEX($F$5:$F$95,MATCH(D20,$D$5:$D$95,0))</f>
        <v>0.011307870370370364</v>
      </c>
    </row>
    <row r="21" spans="1:9" s="12" customFormat="1" ht="15" customHeight="1">
      <c r="A21" s="13">
        <v>17</v>
      </c>
      <c r="B21" s="26" t="s">
        <v>40</v>
      </c>
      <c r="C21" s="26" t="s">
        <v>41</v>
      </c>
      <c r="D21" s="13" t="s">
        <v>177</v>
      </c>
      <c r="E21" s="26" t="s">
        <v>42</v>
      </c>
      <c r="F21" s="29">
        <v>0.06971064814814815</v>
      </c>
      <c r="G21" s="13" t="str">
        <f t="shared" si="0"/>
        <v>7.10/km</v>
      </c>
      <c r="H21" s="14">
        <f t="shared" si="1"/>
        <v>0.011319444444444444</v>
      </c>
      <c r="I21" s="14">
        <f>F21-INDEX($F$5:$F$95,MATCH(D21,$D$5:$D$95,0))</f>
        <v>0.011319444444444444</v>
      </c>
    </row>
    <row r="22" spans="1:9" s="12" customFormat="1" ht="15" customHeight="1">
      <c r="A22" s="13">
        <v>18</v>
      </c>
      <c r="B22" s="26" t="s">
        <v>43</v>
      </c>
      <c r="C22" s="26" t="s">
        <v>38</v>
      </c>
      <c r="D22" s="13" t="s">
        <v>177</v>
      </c>
      <c r="E22" s="26" t="s">
        <v>178</v>
      </c>
      <c r="F22" s="29">
        <v>0.06983796296296296</v>
      </c>
      <c r="G22" s="13" t="str">
        <f t="shared" si="0"/>
        <v>7.11/km</v>
      </c>
      <c r="H22" s="14">
        <f t="shared" si="1"/>
        <v>0.01144675925925926</v>
      </c>
      <c r="I22" s="14">
        <f>F22-INDEX($F$5:$F$95,MATCH(D22,$D$5:$D$95,0))</f>
        <v>0.01144675925925926</v>
      </c>
    </row>
    <row r="23" spans="1:9" s="12" customFormat="1" ht="15" customHeight="1">
      <c r="A23" s="13">
        <v>19</v>
      </c>
      <c r="B23" s="26" t="s">
        <v>44</v>
      </c>
      <c r="C23" s="26" t="s">
        <v>38</v>
      </c>
      <c r="D23" s="13" t="s">
        <v>177</v>
      </c>
      <c r="E23" s="26" t="s">
        <v>45</v>
      </c>
      <c r="F23" s="29">
        <v>0.07068287037037037</v>
      </c>
      <c r="G23" s="13" t="str">
        <f t="shared" si="0"/>
        <v>7.16/km</v>
      </c>
      <c r="H23" s="14">
        <f t="shared" si="1"/>
        <v>0.012291666666666666</v>
      </c>
      <c r="I23" s="14">
        <f>F23-INDEX($F$5:$F$95,MATCH(D23,$D$5:$D$95,0))</f>
        <v>0.012291666666666666</v>
      </c>
    </row>
    <row r="24" spans="1:9" s="12" customFormat="1" ht="15" customHeight="1">
      <c r="A24" s="13">
        <v>20</v>
      </c>
      <c r="B24" s="26" t="s">
        <v>46</v>
      </c>
      <c r="C24" s="26" t="s">
        <v>47</v>
      </c>
      <c r="D24" s="13" t="s">
        <v>177</v>
      </c>
      <c r="E24" s="26" t="s">
        <v>48</v>
      </c>
      <c r="F24" s="29">
        <v>0.07162037037037038</v>
      </c>
      <c r="G24" s="13" t="str">
        <f t="shared" si="0"/>
        <v>7.22/km</v>
      </c>
      <c r="H24" s="14">
        <f t="shared" si="1"/>
        <v>0.013229166666666674</v>
      </c>
      <c r="I24" s="14">
        <f>F24-INDEX($F$5:$F$95,MATCH(D24,$D$5:$D$95,0))</f>
        <v>0.013229166666666674</v>
      </c>
    </row>
    <row r="25" spans="1:9" s="12" customFormat="1" ht="15" customHeight="1">
      <c r="A25" s="13">
        <v>21</v>
      </c>
      <c r="B25" s="26" t="s">
        <v>49</v>
      </c>
      <c r="C25" s="26" t="s">
        <v>50</v>
      </c>
      <c r="D25" s="13" t="s">
        <v>177</v>
      </c>
      <c r="E25" s="26" t="s">
        <v>29</v>
      </c>
      <c r="F25" s="29">
        <v>0.0717824074074074</v>
      </c>
      <c r="G25" s="13" t="str">
        <f t="shared" si="0"/>
        <v>7.23/km</v>
      </c>
      <c r="H25" s="14">
        <f t="shared" si="1"/>
        <v>0.013391203703703704</v>
      </c>
      <c r="I25" s="14">
        <f>F25-INDEX($F$5:$F$95,MATCH(D25,$D$5:$D$95,0))</f>
        <v>0.013391203703703704</v>
      </c>
    </row>
    <row r="26" spans="1:9" s="12" customFormat="1" ht="15" customHeight="1">
      <c r="A26" s="13">
        <v>22</v>
      </c>
      <c r="B26" s="26" t="s">
        <v>51</v>
      </c>
      <c r="C26" s="26" t="s">
        <v>52</v>
      </c>
      <c r="D26" s="13" t="s">
        <v>177</v>
      </c>
      <c r="E26" s="26" t="s">
        <v>37</v>
      </c>
      <c r="F26" s="29">
        <v>0.07246527777777778</v>
      </c>
      <c r="G26" s="13" t="str">
        <f t="shared" si="0"/>
        <v>7.27/km</v>
      </c>
      <c r="H26" s="14">
        <f t="shared" si="1"/>
        <v>0.014074074074074079</v>
      </c>
      <c r="I26" s="14">
        <f>F26-INDEX($F$5:$F$95,MATCH(D26,$D$5:$D$95,0))</f>
        <v>0.014074074074074079</v>
      </c>
    </row>
    <row r="27" spans="1:9" s="12" customFormat="1" ht="15" customHeight="1">
      <c r="A27" s="13">
        <v>23</v>
      </c>
      <c r="B27" s="26" t="s">
        <v>53</v>
      </c>
      <c r="C27" s="26" t="s">
        <v>54</v>
      </c>
      <c r="D27" s="13" t="s">
        <v>177</v>
      </c>
      <c r="E27" s="26" t="s">
        <v>35</v>
      </c>
      <c r="F27" s="29">
        <v>0.07278935185185186</v>
      </c>
      <c r="G27" s="13" t="str">
        <f t="shared" si="0"/>
        <v>7.29/km</v>
      </c>
      <c r="H27" s="14">
        <f t="shared" si="1"/>
        <v>0.014398148148148153</v>
      </c>
      <c r="I27" s="14">
        <f>F27-INDEX($F$5:$F$95,MATCH(D27,$D$5:$D$95,0))</f>
        <v>0.014398148148148153</v>
      </c>
    </row>
    <row r="28" spans="1:9" s="15" customFormat="1" ht="15" customHeight="1">
      <c r="A28" s="13">
        <v>24</v>
      </c>
      <c r="B28" s="26" t="s">
        <v>55</v>
      </c>
      <c r="C28" s="26" t="s">
        <v>12</v>
      </c>
      <c r="D28" s="13" t="s">
        <v>177</v>
      </c>
      <c r="E28" s="26" t="s">
        <v>39</v>
      </c>
      <c r="F28" s="29">
        <v>0.0728587962962963</v>
      </c>
      <c r="G28" s="13" t="str">
        <f t="shared" si="0"/>
        <v>7.30/km</v>
      </c>
      <c r="H28" s="14">
        <f t="shared" si="1"/>
        <v>0.014467592592592594</v>
      </c>
      <c r="I28" s="14">
        <f>F28-INDEX($F$5:$F$95,MATCH(D28,$D$5:$D$95,0))</f>
        <v>0.014467592592592594</v>
      </c>
    </row>
    <row r="29" spans="1:9" ht="15" customHeight="1">
      <c r="A29" s="13">
        <v>25</v>
      </c>
      <c r="B29" s="26" t="s">
        <v>56</v>
      </c>
      <c r="C29" s="26" t="s">
        <v>4</v>
      </c>
      <c r="D29" s="13" t="s">
        <v>177</v>
      </c>
      <c r="E29" s="26" t="s">
        <v>57</v>
      </c>
      <c r="F29" s="29">
        <v>0.07325231481481481</v>
      </c>
      <c r="G29" s="13" t="str">
        <f t="shared" si="0"/>
        <v>7.32/km</v>
      </c>
      <c r="H29" s="14">
        <f t="shared" si="1"/>
        <v>0.01486111111111111</v>
      </c>
      <c r="I29" s="14">
        <f>F29-INDEX($F$5:$F$95,MATCH(D29,$D$5:$D$95,0))</f>
        <v>0.01486111111111111</v>
      </c>
    </row>
    <row r="30" spans="1:9" ht="15" customHeight="1">
      <c r="A30" s="13">
        <v>26</v>
      </c>
      <c r="B30" s="26" t="s">
        <v>58</v>
      </c>
      <c r="C30" s="26" t="s">
        <v>59</v>
      </c>
      <c r="D30" s="13" t="s">
        <v>177</v>
      </c>
      <c r="E30" s="26" t="s">
        <v>60</v>
      </c>
      <c r="F30" s="29">
        <v>0.07364583333333334</v>
      </c>
      <c r="G30" s="13" t="str">
        <f t="shared" si="0"/>
        <v>7.35/km</v>
      </c>
      <c r="H30" s="14">
        <f t="shared" si="1"/>
        <v>0.015254629629629639</v>
      </c>
      <c r="I30" s="14">
        <f>F30-INDEX($F$5:$F$95,MATCH(D30,$D$5:$D$95,0))</f>
        <v>0.015254629629629639</v>
      </c>
    </row>
    <row r="31" spans="1:9" ht="15" customHeight="1">
      <c r="A31" s="13">
        <v>27</v>
      </c>
      <c r="B31" s="26" t="s">
        <v>61</v>
      </c>
      <c r="C31" s="26" t="s">
        <v>62</v>
      </c>
      <c r="D31" s="13" t="s">
        <v>177</v>
      </c>
      <c r="E31" s="26" t="s">
        <v>178</v>
      </c>
      <c r="F31" s="29">
        <v>0.07375</v>
      </c>
      <c r="G31" s="13" t="str">
        <f t="shared" si="0"/>
        <v>7.35/km</v>
      </c>
      <c r="H31" s="14">
        <f t="shared" si="1"/>
        <v>0.015358796296296294</v>
      </c>
      <c r="I31" s="14">
        <f>F31-INDEX($F$5:$F$95,MATCH(D31,$D$5:$D$95,0))</f>
        <v>0.015358796296296294</v>
      </c>
    </row>
    <row r="32" spans="1:9" ht="15" customHeight="1">
      <c r="A32" s="13">
        <v>28</v>
      </c>
      <c r="B32" s="26" t="s">
        <v>63</v>
      </c>
      <c r="C32" s="26" t="s">
        <v>64</v>
      </c>
      <c r="D32" s="13" t="s">
        <v>177</v>
      </c>
      <c r="E32" s="26" t="s">
        <v>42</v>
      </c>
      <c r="F32" s="29">
        <v>0.07391203703703704</v>
      </c>
      <c r="G32" s="13" t="str">
        <f t="shared" si="0"/>
        <v>7.36/km</v>
      </c>
      <c r="H32" s="14">
        <f t="shared" si="1"/>
        <v>0.015520833333333338</v>
      </c>
      <c r="I32" s="14">
        <f>F32-INDEX($F$5:$F$95,MATCH(D32,$D$5:$D$95,0))</f>
        <v>0.015520833333333338</v>
      </c>
    </row>
    <row r="33" spans="1:9" ht="15" customHeight="1">
      <c r="A33" s="13">
        <v>29</v>
      </c>
      <c r="B33" s="26" t="s">
        <v>65</v>
      </c>
      <c r="C33" s="26" t="s">
        <v>66</v>
      </c>
      <c r="D33" s="13" t="s">
        <v>177</v>
      </c>
      <c r="E33" s="26" t="s">
        <v>67</v>
      </c>
      <c r="F33" s="29">
        <v>0.07429398148148149</v>
      </c>
      <c r="G33" s="13" t="str">
        <f t="shared" si="0"/>
        <v>7.39/km</v>
      </c>
      <c r="H33" s="14">
        <f t="shared" si="1"/>
        <v>0.015902777777777787</v>
      </c>
      <c r="I33" s="14">
        <f>F33-INDEX($F$5:$F$95,MATCH(D33,$D$5:$D$95,0))</f>
        <v>0.015902777777777787</v>
      </c>
    </row>
    <row r="34" spans="1:9" ht="15" customHeight="1">
      <c r="A34" s="13">
        <v>30</v>
      </c>
      <c r="B34" s="26" t="s">
        <v>68</v>
      </c>
      <c r="C34" s="26" t="s">
        <v>1</v>
      </c>
      <c r="D34" s="13" t="s">
        <v>177</v>
      </c>
      <c r="E34" s="26" t="s">
        <v>69</v>
      </c>
      <c r="F34" s="29">
        <v>0.07431712962962962</v>
      </c>
      <c r="G34" s="13" t="str">
        <f t="shared" si="0"/>
        <v>7.39/km</v>
      </c>
      <c r="H34" s="14">
        <f t="shared" si="1"/>
        <v>0.01592592592592592</v>
      </c>
      <c r="I34" s="14">
        <f>F34-INDEX($F$5:$F$95,MATCH(D34,$D$5:$D$95,0))</f>
        <v>0.01592592592592592</v>
      </c>
    </row>
    <row r="35" spans="1:9" ht="15" customHeight="1">
      <c r="A35" s="13">
        <v>31</v>
      </c>
      <c r="B35" s="26" t="s">
        <v>70</v>
      </c>
      <c r="C35" s="26" t="s">
        <v>71</v>
      </c>
      <c r="D35" s="13" t="s">
        <v>177</v>
      </c>
      <c r="E35" s="26" t="s">
        <v>178</v>
      </c>
      <c r="F35" s="29">
        <v>0.07459490740740742</v>
      </c>
      <c r="G35" s="13" t="str">
        <f t="shared" si="0"/>
        <v>7.40/km</v>
      </c>
      <c r="H35" s="14">
        <f t="shared" si="1"/>
        <v>0.016203703703703713</v>
      </c>
      <c r="I35" s="14">
        <f>F35-INDEX($F$5:$F$95,MATCH(D35,$D$5:$D$95,0))</f>
        <v>0.016203703703703713</v>
      </c>
    </row>
    <row r="36" spans="1:9" ht="15" customHeight="1">
      <c r="A36" s="13">
        <v>32</v>
      </c>
      <c r="B36" s="26" t="s">
        <v>72</v>
      </c>
      <c r="C36" s="26" t="s">
        <v>73</v>
      </c>
      <c r="D36" s="13" t="s">
        <v>177</v>
      </c>
      <c r="E36" s="26" t="s">
        <v>74</v>
      </c>
      <c r="F36" s="29">
        <v>0.07490740740740741</v>
      </c>
      <c r="G36" s="13" t="str">
        <f t="shared" si="0"/>
        <v>7.42/km</v>
      </c>
      <c r="H36" s="14">
        <f t="shared" si="1"/>
        <v>0.016516203703703707</v>
      </c>
      <c r="I36" s="14">
        <f>F36-INDEX($F$5:$F$95,MATCH(D36,$D$5:$D$95,0))</f>
        <v>0.016516203703703707</v>
      </c>
    </row>
    <row r="37" spans="1:9" ht="15" customHeight="1">
      <c r="A37" s="13">
        <v>33</v>
      </c>
      <c r="B37" s="26" t="s">
        <v>75</v>
      </c>
      <c r="C37" s="26" t="s">
        <v>76</v>
      </c>
      <c r="D37" s="13" t="s">
        <v>177</v>
      </c>
      <c r="E37" s="26" t="s">
        <v>77</v>
      </c>
      <c r="F37" s="29">
        <v>0.07519675925925927</v>
      </c>
      <c r="G37" s="13" t="str">
        <f t="shared" si="0"/>
        <v>7.44/km</v>
      </c>
      <c r="H37" s="14">
        <f t="shared" si="1"/>
        <v>0.016805555555555567</v>
      </c>
      <c r="I37" s="14">
        <f>F37-INDEX($F$5:$F$95,MATCH(D37,$D$5:$D$95,0))</f>
        <v>0.016805555555555567</v>
      </c>
    </row>
    <row r="38" spans="1:9" ht="15" customHeight="1">
      <c r="A38" s="13">
        <v>34</v>
      </c>
      <c r="B38" s="26" t="s">
        <v>78</v>
      </c>
      <c r="C38" s="26" t="s">
        <v>79</v>
      </c>
      <c r="D38" s="13" t="s">
        <v>177</v>
      </c>
      <c r="E38" s="26" t="s">
        <v>80</v>
      </c>
      <c r="F38" s="29">
        <v>0.07535879629629628</v>
      </c>
      <c r="G38" s="13" t="str">
        <f t="shared" si="0"/>
        <v>7.45/km</v>
      </c>
      <c r="H38" s="14">
        <f t="shared" si="1"/>
        <v>0.016967592592592583</v>
      </c>
      <c r="I38" s="14">
        <f>F38-INDEX($F$5:$F$95,MATCH(D38,$D$5:$D$95,0))</f>
        <v>0.016967592592592583</v>
      </c>
    </row>
    <row r="39" spans="1:9" ht="15" customHeight="1">
      <c r="A39" s="13">
        <v>35</v>
      </c>
      <c r="B39" s="26" t="s">
        <v>81</v>
      </c>
      <c r="C39" s="26" t="s">
        <v>82</v>
      </c>
      <c r="D39" s="13" t="s">
        <v>177</v>
      </c>
      <c r="E39" s="26" t="s">
        <v>77</v>
      </c>
      <c r="F39" s="29">
        <v>0.07539351851851851</v>
      </c>
      <c r="G39" s="13" t="str">
        <f t="shared" si="0"/>
        <v>7.45/km</v>
      </c>
      <c r="H39" s="14">
        <f t="shared" si="1"/>
        <v>0.01700231481481481</v>
      </c>
      <c r="I39" s="14">
        <f>F39-INDEX($F$5:$F$95,MATCH(D39,$D$5:$D$95,0))</f>
        <v>0.01700231481481481</v>
      </c>
    </row>
    <row r="40" spans="1:9" ht="15" customHeight="1">
      <c r="A40" s="13">
        <v>36</v>
      </c>
      <c r="B40" s="26" t="s">
        <v>83</v>
      </c>
      <c r="C40" s="26" t="s">
        <v>84</v>
      </c>
      <c r="D40" s="13" t="s">
        <v>177</v>
      </c>
      <c r="E40" s="26" t="s">
        <v>85</v>
      </c>
      <c r="F40" s="29">
        <v>0.07592592592592594</v>
      </c>
      <c r="G40" s="13" t="str">
        <f t="shared" si="0"/>
        <v>7.49/km</v>
      </c>
      <c r="H40" s="14">
        <f t="shared" si="1"/>
        <v>0.017534722222222236</v>
      </c>
      <c r="I40" s="14">
        <f>F40-INDEX($F$5:$F$95,MATCH(D40,$D$5:$D$95,0))</f>
        <v>0.017534722222222236</v>
      </c>
    </row>
    <row r="41" spans="1:9" ht="15" customHeight="1">
      <c r="A41" s="13">
        <v>37</v>
      </c>
      <c r="B41" s="26" t="s">
        <v>86</v>
      </c>
      <c r="C41" s="26" t="s">
        <v>54</v>
      </c>
      <c r="D41" s="13" t="s">
        <v>177</v>
      </c>
      <c r="E41" s="26" t="s">
        <v>181</v>
      </c>
      <c r="F41" s="29">
        <v>0.07623842592592593</v>
      </c>
      <c r="G41" s="13" t="str">
        <f t="shared" si="0"/>
        <v>7.51/km</v>
      </c>
      <c r="H41" s="14">
        <f t="shared" si="1"/>
        <v>0.01784722222222223</v>
      </c>
      <c r="I41" s="14">
        <f>F41-INDEX($F$5:$F$95,MATCH(D41,$D$5:$D$95,0))</f>
        <v>0.01784722222222223</v>
      </c>
    </row>
    <row r="42" spans="1:9" ht="15" customHeight="1">
      <c r="A42" s="13">
        <v>38</v>
      </c>
      <c r="B42" s="26" t="s">
        <v>87</v>
      </c>
      <c r="C42" s="26" t="s">
        <v>88</v>
      </c>
      <c r="D42" s="13" t="s">
        <v>177</v>
      </c>
      <c r="E42" s="26" t="s">
        <v>89</v>
      </c>
      <c r="F42" s="29">
        <v>0.07635416666666667</v>
      </c>
      <c r="G42" s="13" t="str">
        <f t="shared" si="0"/>
        <v>7.51/km</v>
      </c>
      <c r="H42" s="14">
        <f t="shared" si="1"/>
        <v>0.017962962962962965</v>
      </c>
      <c r="I42" s="14">
        <f>F42-INDEX($F$5:$F$95,MATCH(D42,$D$5:$D$95,0))</f>
        <v>0.017962962962962965</v>
      </c>
    </row>
    <row r="43" spans="1:9" ht="15" customHeight="1">
      <c r="A43" s="13">
        <v>39</v>
      </c>
      <c r="B43" s="26" t="s">
        <v>90</v>
      </c>
      <c r="C43" s="26" t="s">
        <v>91</v>
      </c>
      <c r="D43" s="13" t="s">
        <v>177</v>
      </c>
      <c r="E43" s="26" t="s">
        <v>92</v>
      </c>
      <c r="F43" s="29">
        <v>0.07644675925925926</v>
      </c>
      <c r="G43" s="13" t="str">
        <f t="shared" si="0"/>
        <v>7.52/km</v>
      </c>
      <c r="H43" s="14">
        <f t="shared" si="1"/>
        <v>0.018055555555555554</v>
      </c>
      <c r="I43" s="14">
        <f>F43-INDEX($F$5:$F$95,MATCH(D43,$D$5:$D$95,0))</f>
        <v>0.018055555555555554</v>
      </c>
    </row>
    <row r="44" spans="1:9" ht="15" customHeight="1">
      <c r="A44" s="13">
        <v>40</v>
      </c>
      <c r="B44" s="26" t="s">
        <v>93</v>
      </c>
      <c r="C44" s="26" t="s">
        <v>34</v>
      </c>
      <c r="D44" s="13" t="s">
        <v>177</v>
      </c>
      <c r="E44" s="26" t="s">
        <v>178</v>
      </c>
      <c r="F44" s="29">
        <v>0.07667824074074074</v>
      </c>
      <c r="G44" s="13" t="str">
        <f t="shared" si="0"/>
        <v>7.53/km</v>
      </c>
      <c r="H44" s="14">
        <f t="shared" si="1"/>
        <v>0.01828703703703704</v>
      </c>
      <c r="I44" s="14">
        <f>F44-INDEX($F$5:$F$95,MATCH(D44,$D$5:$D$95,0))</f>
        <v>0.01828703703703704</v>
      </c>
    </row>
    <row r="45" spans="1:9" ht="15" customHeight="1">
      <c r="A45" s="13">
        <v>41</v>
      </c>
      <c r="B45" s="26" t="s">
        <v>94</v>
      </c>
      <c r="C45" s="26" t="s">
        <v>95</v>
      </c>
      <c r="D45" s="13" t="s">
        <v>177</v>
      </c>
      <c r="E45" s="26" t="s">
        <v>178</v>
      </c>
      <c r="F45" s="29">
        <v>0.07675925925925926</v>
      </c>
      <c r="G45" s="13" t="str">
        <f t="shared" si="0"/>
        <v>7.54/km</v>
      </c>
      <c r="H45" s="14">
        <f t="shared" si="1"/>
        <v>0.01836805555555556</v>
      </c>
      <c r="I45" s="14">
        <f>F45-INDEX($F$5:$F$95,MATCH(D45,$D$5:$D$95,0))</f>
        <v>0.01836805555555556</v>
      </c>
    </row>
    <row r="46" spans="1:9" ht="15" customHeight="1">
      <c r="A46" s="13">
        <v>42</v>
      </c>
      <c r="B46" s="26" t="s">
        <v>96</v>
      </c>
      <c r="C46" s="26" t="s">
        <v>28</v>
      </c>
      <c r="D46" s="13" t="s">
        <v>177</v>
      </c>
      <c r="E46" s="26" t="s">
        <v>97</v>
      </c>
      <c r="F46" s="29">
        <v>0.07702546296296296</v>
      </c>
      <c r="G46" s="13" t="str">
        <f t="shared" si="0"/>
        <v>7.55/km</v>
      </c>
      <c r="H46" s="14">
        <f t="shared" si="1"/>
        <v>0.01863425925925926</v>
      </c>
      <c r="I46" s="14">
        <f>F46-INDEX($F$5:$F$95,MATCH(D46,$D$5:$D$95,0))</f>
        <v>0.01863425925925926</v>
      </c>
    </row>
    <row r="47" spans="1:9" ht="15" customHeight="1">
      <c r="A47" s="13">
        <v>43</v>
      </c>
      <c r="B47" s="26" t="s">
        <v>98</v>
      </c>
      <c r="C47" s="26" t="s">
        <v>99</v>
      </c>
      <c r="D47" s="13" t="s">
        <v>177</v>
      </c>
      <c r="E47" s="26" t="s">
        <v>178</v>
      </c>
      <c r="F47" s="29">
        <v>0.07741898148148148</v>
      </c>
      <c r="G47" s="13" t="str">
        <f t="shared" si="0"/>
        <v>7.58/km</v>
      </c>
      <c r="H47" s="14">
        <f t="shared" si="1"/>
        <v>0.019027777777777775</v>
      </c>
      <c r="I47" s="14">
        <f>F47-INDEX($F$5:$F$95,MATCH(D47,$D$5:$D$95,0))</f>
        <v>0.019027777777777775</v>
      </c>
    </row>
    <row r="48" spans="1:9" ht="15" customHeight="1">
      <c r="A48" s="13">
        <v>44</v>
      </c>
      <c r="B48" s="26" t="s">
        <v>100</v>
      </c>
      <c r="C48" s="26" t="s">
        <v>101</v>
      </c>
      <c r="D48" s="13" t="s">
        <v>177</v>
      </c>
      <c r="E48" s="26" t="s">
        <v>102</v>
      </c>
      <c r="F48" s="29">
        <v>0.07788194444444445</v>
      </c>
      <c r="G48" s="13" t="str">
        <f t="shared" si="0"/>
        <v>8.01/km</v>
      </c>
      <c r="H48" s="14">
        <f t="shared" si="1"/>
        <v>0.019490740740740746</v>
      </c>
      <c r="I48" s="14">
        <f>F48-INDEX($F$5:$F$95,MATCH(D48,$D$5:$D$95,0))</f>
        <v>0.019490740740740746</v>
      </c>
    </row>
    <row r="49" spans="1:9" ht="15" customHeight="1">
      <c r="A49" s="13">
        <v>45</v>
      </c>
      <c r="B49" s="26" t="s">
        <v>103</v>
      </c>
      <c r="C49" s="26" t="s">
        <v>99</v>
      </c>
      <c r="D49" s="13" t="s">
        <v>177</v>
      </c>
      <c r="E49" s="26" t="s">
        <v>104</v>
      </c>
      <c r="F49" s="29">
        <v>0.07792824074074074</v>
      </c>
      <c r="G49" s="13" t="str">
        <f t="shared" si="0"/>
        <v>8.01/km</v>
      </c>
      <c r="H49" s="14">
        <f t="shared" si="1"/>
        <v>0.01953703703703704</v>
      </c>
      <c r="I49" s="14">
        <f>F49-INDEX($F$5:$F$95,MATCH(D49,$D$5:$D$95,0))</f>
        <v>0.01953703703703704</v>
      </c>
    </row>
    <row r="50" spans="1:9" ht="15" customHeight="1">
      <c r="A50" s="13">
        <v>46</v>
      </c>
      <c r="B50" s="26" t="s">
        <v>105</v>
      </c>
      <c r="C50" s="26" t="s">
        <v>91</v>
      </c>
      <c r="D50" s="13" t="s">
        <v>177</v>
      </c>
      <c r="E50" s="26" t="s">
        <v>178</v>
      </c>
      <c r="F50" s="29">
        <v>0.07795138888888889</v>
      </c>
      <c r="G50" s="13" t="str">
        <f t="shared" si="0"/>
        <v>8.01/km</v>
      </c>
      <c r="H50" s="14">
        <f t="shared" si="1"/>
        <v>0.019560185185185187</v>
      </c>
      <c r="I50" s="14">
        <f>F50-INDEX($F$5:$F$95,MATCH(D50,$D$5:$D$95,0))</f>
        <v>0.019560185185185187</v>
      </c>
    </row>
    <row r="51" spans="1:9" ht="15" customHeight="1">
      <c r="A51" s="13">
        <v>47</v>
      </c>
      <c r="B51" s="26" t="s">
        <v>106</v>
      </c>
      <c r="C51" s="26" t="s">
        <v>107</v>
      </c>
      <c r="D51" s="13" t="s">
        <v>177</v>
      </c>
      <c r="E51" s="26" t="s">
        <v>85</v>
      </c>
      <c r="F51" s="29">
        <v>0.07854166666666666</v>
      </c>
      <c r="G51" s="13" t="str">
        <f t="shared" si="0"/>
        <v>8.05/km</v>
      </c>
      <c r="H51" s="14">
        <f t="shared" si="1"/>
        <v>0.02015046296296296</v>
      </c>
      <c r="I51" s="14">
        <f>F51-INDEX($F$5:$F$95,MATCH(D51,$D$5:$D$95,0))</f>
        <v>0.02015046296296296</v>
      </c>
    </row>
    <row r="52" spans="1:9" ht="15" customHeight="1">
      <c r="A52" s="13">
        <v>48</v>
      </c>
      <c r="B52" s="26" t="s">
        <v>108</v>
      </c>
      <c r="C52" s="26" t="s">
        <v>109</v>
      </c>
      <c r="D52" s="13" t="s">
        <v>177</v>
      </c>
      <c r="E52" s="26" t="s">
        <v>29</v>
      </c>
      <c r="F52" s="29">
        <v>0.07857638888888889</v>
      </c>
      <c r="G52" s="13" t="str">
        <f t="shared" si="0"/>
        <v>8.05/km</v>
      </c>
      <c r="H52" s="14">
        <f t="shared" si="1"/>
        <v>0.020185185185185188</v>
      </c>
      <c r="I52" s="14">
        <f>F52-INDEX($F$5:$F$95,MATCH(D52,$D$5:$D$95,0))</f>
        <v>0.020185185185185188</v>
      </c>
    </row>
    <row r="53" spans="1:9" ht="15" customHeight="1">
      <c r="A53" s="13">
        <v>49</v>
      </c>
      <c r="B53" s="26" t="s">
        <v>110</v>
      </c>
      <c r="C53" s="26" t="s">
        <v>22</v>
      </c>
      <c r="D53" s="13" t="s">
        <v>177</v>
      </c>
      <c r="E53" s="26" t="s">
        <v>178</v>
      </c>
      <c r="F53" s="29">
        <v>0.07920138888888889</v>
      </c>
      <c r="G53" s="13" t="str">
        <f t="shared" si="0"/>
        <v>8.09/km</v>
      </c>
      <c r="H53" s="14">
        <f t="shared" si="1"/>
        <v>0.02081018518518519</v>
      </c>
      <c r="I53" s="14">
        <f>F53-INDEX($F$5:$F$95,MATCH(D53,$D$5:$D$95,0))</f>
        <v>0.02081018518518519</v>
      </c>
    </row>
    <row r="54" spans="1:9" ht="15" customHeight="1">
      <c r="A54" s="13">
        <v>50</v>
      </c>
      <c r="B54" s="26" t="s">
        <v>111</v>
      </c>
      <c r="C54" s="26" t="s">
        <v>109</v>
      </c>
      <c r="D54" s="13" t="s">
        <v>177</v>
      </c>
      <c r="E54" s="26" t="s">
        <v>29</v>
      </c>
      <c r="F54" s="29">
        <v>0.07945601851851852</v>
      </c>
      <c r="G54" s="13" t="str">
        <f t="shared" si="0"/>
        <v>8.10/km</v>
      </c>
      <c r="H54" s="14">
        <f>F54-$F$5</f>
        <v>0.02106481481481482</v>
      </c>
      <c r="I54" s="14">
        <f>F54-INDEX($F$5:$F$95,MATCH(D54,$D$5:$D$95,0))</f>
        <v>0.02106481481481482</v>
      </c>
    </row>
    <row r="55" spans="1:9" ht="15" customHeight="1">
      <c r="A55" s="13">
        <v>51</v>
      </c>
      <c r="B55" s="26" t="s">
        <v>78</v>
      </c>
      <c r="C55" s="26" t="s">
        <v>112</v>
      </c>
      <c r="D55" s="13" t="s">
        <v>177</v>
      </c>
      <c r="E55" s="26" t="s">
        <v>80</v>
      </c>
      <c r="F55" s="29">
        <v>0.08231481481481481</v>
      </c>
      <c r="G55" s="13" t="str">
        <f t="shared" si="0"/>
        <v>8.28/km</v>
      </c>
      <c r="H55" s="14">
        <f>F55-$F$5</f>
        <v>0.02392361111111111</v>
      </c>
      <c r="I55" s="14">
        <f>F55-INDEX($F$5:$F$95,MATCH(D55,$D$5:$D$95,0))</f>
        <v>0.02392361111111111</v>
      </c>
    </row>
    <row r="56" spans="1:9" ht="15" customHeight="1">
      <c r="A56" s="13">
        <v>52</v>
      </c>
      <c r="B56" s="26" t="s">
        <v>113</v>
      </c>
      <c r="C56" s="26" t="s">
        <v>38</v>
      </c>
      <c r="D56" s="13" t="s">
        <v>177</v>
      </c>
      <c r="E56" s="26" t="s">
        <v>67</v>
      </c>
      <c r="F56" s="29">
        <v>0.08247685185185184</v>
      </c>
      <c r="G56" s="13" t="str">
        <f t="shared" si="0"/>
        <v>8.29/km</v>
      </c>
      <c r="H56" s="14">
        <f>F56-$F$5</f>
        <v>0.02408564814814814</v>
      </c>
      <c r="I56" s="14">
        <f>F56-INDEX($F$5:$F$95,MATCH(D56,$D$5:$D$95,0))</f>
        <v>0.02408564814814814</v>
      </c>
    </row>
    <row r="57" spans="1:9" ht="15" customHeight="1">
      <c r="A57" s="13">
        <v>53</v>
      </c>
      <c r="B57" s="26" t="s">
        <v>114</v>
      </c>
      <c r="C57" s="26" t="s">
        <v>115</v>
      </c>
      <c r="D57" s="13" t="s">
        <v>177</v>
      </c>
      <c r="E57" s="26" t="s">
        <v>116</v>
      </c>
      <c r="F57" s="29">
        <v>0.0842013888888889</v>
      </c>
      <c r="G57" s="13" t="str">
        <f t="shared" si="0"/>
        <v>8.40/km</v>
      </c>
      <c r="H57" s="14">
        <f t="shared" si="1"/>
        <v>0.025810185185185193</v>
      </c>
      <c r="I57" s="14">
        <f>F57-INDEX($F$5:$F$95,MATCH(D57,$D$5:$D$95,0))</f>
        <v>0.025810185185185193</v>
      </c>
    </row>
    <row r="58" spans="1:9" ht="15" customHeight="1">
      <c r="A58" s="13">
        <v>54</v>
      </c>
      <c r="B58" s="26" t="s">
        <v>6</v>
      </c>
      <c r="C58" s="26" t="s">
        <v>25</v>
      </c>
      <c r="D58" s="13" t="s">
        <v>177</v>
      </c>
      <c r="E58" s="26" t="s">
        <v>178</v>
      </c>
      <c r="F58" s="29">
        <v>0.08424768518518518</v>
      </c>
      <c r="G58" s="13" t="str">
        <f t="shared" si="0"/>
        <v>8.40/km</v>
      </c>
      <c r="H58" s="14">
        <f t="shared" si="1"/>
        <v>0.025856481481481473</v>
      </c>
      <c r="I58" s="14">
        <f>F58-INDEX($F$5:$F$95,MATCH(D58,$D$5:$D$95,0))</f>
        <v>0.025856481481481473</v>
      </c>
    </row>
    <row r="59" spans="1:9" ht="15" customHeight="1">
      <c r="A59" s="13">
        <v>55</v>
      </c>
      <c r="B59" s="26" t="s">
        <v>117</v>
      </c>
      <c r="C59" s="26" t="s">
        <v>109</v>
      </c>
      <c r="D59" s="13" t="s">
        <v>177</v>
      </c>
      <c r="E59" s="26" t="s">
        <v>29</v>
      </c>
      <c r="F59" s="29">
        <v>0.084375</v>
      </c>
      <c r="G59" s="13" t="str">
        <f t="shared" si="0"/>
        <v>8.41/km</v>
      </c>
      <c r="H59" s="14">
        <f t="shared" si="1"/>
        <v>0.025983796296296303</v>
      </c>
      <c r="I59" s="14">
        <f>F59-INDEX($F$5:$F$95,MATCH(D59,$D$5:$D$95,0))</f>
        <v>0.025983796296296303</v>
      </c>
    </row>
    <row r="60" spans="1:9" ht="15" customHeight="1">
      <c r="A60" s="13">
        <v>56</v>
      </c>
      <c r="B60" s="26" t="s">
        <v>118</v>
      </c>
      <c r="C60" s="26" t="s">
        <v>88</v>
      </c>
      <c r="D60" s="13" t="s">
        <v>177</v>
      </c>
      <c r="E60" s="26" t="s">
        <v>181</v>
      </c>
      <c r="F60" s="29">
        <v>0.08445601851851853</v>
      </c>
      <c r="G60" s="13" t="str">
        <f t="shared" si="0"/>
        <v>8.41/km</v>
      </c>
      <c r="H60" s="14">
        <f t="shared" si="1"/>
        <v>0.026064814814814825</v>
      </c>
      <c r="I60" s="14">
        <f>F60-INDEX($F$5:$F$95,MATCH(D60,$D$5:$D$95,0))</f>
        <v>0.026064814814814825</v>
      </c>
    </row>
    <row r="61" spans="1:9" ht="15" customHeight="1">
      <c r="A61" s="13">
        <v>57</v>
      </c>
      <c r="B61" s="26" t="s">
        <v>119</v>
      </c>
      <c r="C61" s="26" t="s">
        <v>120</v>
      </c>
      <c r="D61" s="13" t="s">
        <v>177</v>
      </c>
      <c r="E61" s="26" t="s">
        <v>45</v>
      </c>
      <c r="F61" s="29">
        <v>0.08666666666666667</v>
      </c>
      <c r="G61" s="13" t="str">
        <f t="shared" si="0"/>
        <v>8.55/km</v>
      </c>
      <c r="H61" s="14">
        <f t="shared" si="1"/>
        <v>0.028275462962962968</v>
      </c>
      <c r="I61" s="14">
        <f>F61-INDEX($F$5:$F$95,MATCH(D61,$D$5:$D$95,0))</f>
        <v>0.028275462962962968</v>
      </c>
    </row>
    <row r="62" spans="1:9" ht="15" customHeight="1">
      <c r="A62" s="13">
        <v>58</v>
      </c>
      <c r="B62" s="26" t="s">
        <v>121</v>
      </c>
      <c r="C62" s="26" t="s">
        <v>122</v>
      </c>
      <c r="D62" s="13" t="s">
        <v>177</v>
      </c>
      <c r="E62" s="26" t="s">
        <v>42</v>
      </c>
      <c r="F62" s="29">
        <v>0.08703703703703704</v>
      </c>
      <c r="G62" s="13" t="str">
        <f t="shared" si="0"/>
        <v>8.57/km</v>
      </c>
      <c r="H62" s="14">
        <f t="shared" si="1"/>
        <v>0.028645833333333336</v>
      </c>
      <c r="I62" s="14">
        <f>F62-INDEX($F$5:$F$95,MATCH(D62,$D$5:$D$95,0))</f>
        <v>0.028645833333333336</v>
      </c>
    </row>
    <row r="63" spans="1:9" ht="15" customHeight="1">
      <c r="A63" s="13">
        <v>59</v>
      </c>
      <c r="B63" s="26" t="s">
        <v>123</v>
      </c>
      <c r="C63" s="26" t="s">
        <v>88</v>
      </c>
      <c r="D63" s="13" t="s">
        <v>177</v>
      </c>
      <c r="E63" s="26" t="s">
        <v>178</v>
      </c>
      <c r="F63" s="29">
        <v>0.08755787037037037</v>
      </c>
      <c r="G63" s="13" t="str">
        <f t="shared" si="0"/>
        <v>9.00/km</v>
      </c>
      <c r="H63" s="14">
        <f t="shared" si="1"/>
        <v>0.029166666666666667</v>
      </c>
      <c r="I63" s="14">
        <f>F63-INDEX($F$5:$F$95,MATCH(D63,$D$5:$D$95,0))</f>
        <v>0.029166666666666667</v>
      </c>
    </row>
    <row r="64" spans="1:9" ht="15" customHeight="1">
      <c r="A64" s="13">
        <v>60</v>
      </c>
      <c r="B64" s="26" t="s">
        <v>124</v>
      </c>
      <c r="C64" s="26" t="s">
        <v>125</v>
      </c>
      <c r="D64" s="13" t="s">
        <v>177</v>
      </c>
      <c r="E64" s="26" t="s">
        <v>178</v>
      </c>
      <c r="F64" s="29">
        <v>0.08768518518518519</v>
      </c>
      <c r="G64" s="13" t="str">
        <f t="shared" si="0"/>
        <v>9.01/km</v>
      </c>
      <c r="H64" s="14">
        <f t="shared" si="1"/>
        <v>0.029293981481481483</v>
      </c>
      <c r="I64" s="14">
        <f>F64-INDEX($F$5:$F$95,MATCH(D64,$D$5:$D$95,0))</f>
        <v>0.029293981481481483</v>
      </c>
    </row>
    <row r="65" spans="1:9" ht="15" customHeight="1">
      <c r="A65" s="13">
        <v>61</v>
      </c>
      <c r="B65" s="26" t="s">
        <v>75</v>
      </c>
      <c r="C65" s="26" t="s">
        <v>126</v>
      </c>
      <c r="D65" s="13" t="s">
        <v>177</v>
      </c>
      <c r="E65" s="26" t="s">
        <v>178</v>
      </c>
      <c r="F65" s="29">
        <v>0.08866898148148149</v>
      </c>
      <c r="G65" s="13" t="str">
        <f t="shared" si="0"/>
        <v>9.07/km</v>
      </c>
      <c r="H65" s="14">
        <f t="shared" si="1"/>
        <v>0.030277777777777785</v>
      </c>
      <c r="I65" s="14">
        <f>F65-INDEX($F$5:$F$95,MATCH(D65,$D$5:$D$95,0))</f>
        <v>0.030277777777777785</v>
      </c>
    </row>
    <row r="66" spans="1:9" ht="15" customHeight="1">
      <c r="A66" s="13">
        <v>62</v>
      </c>
      <c r="B66" s="26" t="s">
        <v>127</v>
      </c>
      <c r="C66" s="26" t="s">
        <v>12</v>
      </c>
      <c r="D66" s="13" t="s">
        <v>177</v>
      </c>
      <c r="E66" s="26" t="s">
        <v>128</v>
      </c>
      <c r="F66" s="29">
        <v>0.09016203703703703</v>
      </c>
      <c r="G66" s="13" t="str">
        <f t="shared" si="0"/>
        <v>9.16/km</v>
      </c>
      <c r="H66" s="14">
        <f t="shared" si="1"/>
        <v>0.031770833333333325</v>
      </c>
      <c r="I66" s="14">
        <f>F66-INDEX($F$5:$F$95,MATCH(D66,$D$5:$D$95,0))</f>
        <v>0.031770833333333325</v>
      </c>
    </row>
    <row r="67" spans="1:9" ht="15" customHeight="1">
      <c r="A67" s="13">
        <v>63</v>
      </c>
      <c r="B67" s="26" t="s">
        <v>129</v>
      </c>
      <c r="C67" s="26" t="s">
        <v>130</v>
      </c>
      <c r="D67" s="13" t="s">
        <v>177</v>
      </c>
      <c r="E67" s="26" t="s">
        <v>131</v>
      </c>
      <c r="F67" s="29">
        <v>0.0907175925925926</v>
      </c>
      <c r="G67" s="13" t="str">
        <f t="shared" si="0"/>
        <v>9.20/km</v>
      </c>
      <c r="H67" s="14">
        <f t="shared" si="1"/>
        <v>0.0323263888888889</v>
      </c>
      <c r="I67" s="14">
        <f>F67-INDEX($F$5:$F$95,MATCH(D67,$D$5:$D$95,0))</f>
        <v>0.0323263888888889</v>
      </c>
    </row>
    <row r="68" spans="1:9" ht="15" customHeight="1">
      <c r="A68" s="13">
        <v>64</v>
      </c>
      <c r="B68" s="26" t="s">
        <v>132</v>
      </c>
      <c r="C68" s="26" t="s">
        <v>133</v>
      </c>
      <c r="D68" s="13" t="s">
        <v>177</v>
      </c>
      <c r="E68" s="26" t="s">
        <v>178</v>
      </c>
      <c r="F68" s="29">
        <v>0.09081018518518519</v>
      </c>
      <c r="G68" s="13" t="str">
        <f t="shared" si="0"/>
        <v>9.20/km</v>
      </c>
      <c r="H68" s="14">
        <f t="shared" si="1"/>
        <v>0.032418981481481486</v>
      </c>
      <c r="I68" s="14">
        <f>F68-INDEX($F$5:$F$95,MATCH(D68,$D$5:$D$95,0))</f>
        <v>0.032418981481481486</v>
      </c>
    </row>
    <row r="69" spans="1:9" ht="15" customHeight="1">
      <c r="A69" s="13">
        <v>65</v>
      </c>
      <c r="B69" s="26" t="s">
        <v>134</v>
      </c>
      <c r="C69" s="26" t="s">
        <v>135</v>
      </c>
      <c r="D69" s="13" t="s">
        <v>177</v>
      </c>
      <c r="E69" s="26" t="s">
        <v>67</v>
      </c>
      <c r="F69" s="29">
        <v>0.09228009259259258</v>
      </c>
      <c r="G69" s="13" t="str">
        <f aca="true" t="shared" si="2" ref="G69:G95">TEXT(INT((HOUR(F69)*3600+MINUTE(F69)*60+SECOND(F69))/$I$3/60),"0")&amp;"."&amp;TEXT(MOD((HOUR(F69)*3600+MINUTE(F69)*60+SECOND(F69))/$I$3,60),"00")&amp;"/km"</f>
        <v>9.30/km</v>
      </c>
      <c r="H69" s="14">
        <f aca="true" t="shared" si="3" ref="H69:H95">F69-$F$5</f>
        <v>0.03388888888888888</v>
      </c>
      <c r="I69" s="14">
        <f>F69-INDEX($F$5:$F$95,MATCH(D69,$D$5:$D$95,0))</f>
        <v>0.03388888888888888</v>
      </c>
    </row>
    <row r="70" spans="1:9" ht="15" customHeight="1">
      <c r="A70" s="13">
        <v>66</v>
      </c>
      <c r="B70" s="26" t="s">
        <v>136</v>
      </c>
      <c r="C70" s="26" t="s">
        <v>88</v>
      </c>
      <c r="D70" s="13" t="s">
        <v>177</v>
      </c>
      <c r="E70" s="26" t="s">
        <v>102</v>
      </c>
      <c r="F70" s="29">
        <v>0.0923726851851852</v>
      </c>
      <c r="G70" s="13" t="str">
        <f t="shared" si="2"/>
        <v>9.30/km</v>
      </c>
      <c r="H70" s="14">
        <f t="shared" si="3"/>
        <v>0.033981481481481494</v>
      </c>
      <c r="I70" s="14">
        <f>F70-INDEX($F$5:$F$95,MATCH(D70,$D$5:$D$95,0))</f>
        <v>0.033981481481481494</v>
      </c>
    </row>
    <row r="71" spans="1:9" ht="15" customHeight="1">
      <c r="A71" s="13">
        <v>67</v>
      </c>
      <c r="B71" s="26" t="s">
        <v>75</v>
      </c>
      <c r="C71" s="26" t="s">
        <v>28</v>
      </c>
      <c r="D71" s="13" t="s">
        <v>177</v>
      </c>
      <c r="E71" s="26" t="s">
        <v>29</v>
      </c>
      <c r="F71" s="29">
        <v>0.09489583333333333</v>
      </c>
      <c r="G71" s="13" t="str">
        <f t="shared" si="2"/>
        <v>9.46/km</v>
      </c>
      <c r="H71" s="14">
        <f t="shared" si="3"/>
        <v>0.03650462962962963</v>
      </c>
      <c r="I71" s="14">
        <f>F71-INDEX($F$5:$F$95,MATCH(D71,$D$5:$D$95,0))</f>
        <v>0.03650462962962963</v>
      </c>
    </row>
    <row r="72" spans="1:9" ht="15" customHeight="1">
      <c r="A72" s="13">
        <v>68</v>
      </c>
      <c r="B72" s="26" t="s">
        <v>137</v>
      </c>
      <c r="C72" s="26" t="s">
        <v>82</v>
      </c>
      <c r="D72" s="13" t="s">
        <v>177</v>
      </c>
      <c r="E72" s="26" t="s">
        <v>42</v>
      </c>
      <c r="F72" s="29">
        <v>0.0949074074074074</v>
      </c>
      <c r="G72" s="13" t="str">
        <f t="shared" si="2"/>
        <v>9.46/km</v>
      </c>
      <c r="H72" s="14">
        <f t="shared" si="3"/>
        <v>0.0365162037037037</v>
      </c>
      <c r="I72" s="14">
        <f>F72-INDEX($F$5:$F$95,MATCH(D72,$D$5:$D$95,0))</f>
        <v>0.0365162037037037</v>
      </c>
    </row>
    <row r="73" spans="1:9" ht="15" customHeight="1">
      <c r="A73" s="13">
        <v>69</v>
      </c>
      <c r="B73" s="26" t="s">
        <v>43</v>
      </c>
      <c r="C73" s="26" t="s">
        <v>25</v>
      </c>
      <c r="D73" s="13" t="s">
        <v>177</v>
      </c>
      <c r="E73" s="26" t="s">
        <v>29</v>
      </c>
      <c r="F73" s="29">
        <v>0.09494212962962963</v>
      </c>
      <c r="G73" s="13" t="str">
        <f t="shared" si="2"/>
        <v>9.46/km</v>
      </c>
      <c r="H73" s="14">
        <f t="shared" si="3"/>
        <v>0.036550925925925924</v>
      </c>
      <c r="I73" s="14">
        <f>F73-INDEX($F$5:$F$95,MATCH(D73,$D$5:$D$95,0))</f>
        <v>0.036550925925925924</v>
      </c>
    </row>
    <row r="74" spans="1:9" ht="15" customHeight="1">
      <c r="A74" s="13">
        <v>70</v>
      </c>
      <c r="B74" s="26" t="s">
        <v>138</v>
      </c>
      <c r="C74" s="26" t="s">
        <v>82</v>
      </c>
      <c r="D74" s="13" t="s">
        <v>177</v>
      </c>
      <c r="E74" s="26" t="s">
        <v>35</v>
      </c>
      <c r="F74" s="29">
        <v>0.095</v>
      </c>
      <c r="G74" s="13" t="str">
        <f t="shared" si="2"/>
        <v>9.46/km</v>
      </c>
      <c r="H74" s="14">
        <f t="shared" si="3"/>
        <v>0.0366087962962963</v>
      </c>
      <c r="I74" s="14">
        <f>F74-INDEX($F$5:$F$95,MATCH(D74,$D$5:$D$95,0))</f>
        <v>0.0366087962962963</v>
      </c>
    </row>
    <row r="75" spans="1:9" ht="15" customHeight="1">
      <c r="A75" s="13">
        <v>71</v>
      </c>
      <c r="B75" s="26" t="s">
        <v>139</v>
      </c>
      <c r="C75" s="26" t="s">
        <v>140</v>
      </c>
      <c r="D75" s="13" t="s">
        <v>177</v>
      </c>
      <c r="E75" s="26" t="s">
        <v>29</v>
      </c>
      <c r="F75" s="29">
        <v>0.0955787037037037</v>
      </c>
      <c r="G75" s="13" t="str">
        <f t="shared" si="2"/>
        <v>9.50/km</v>
      </c>
      <c r="H75" s="14">
        <f t="shared" si="3"/>
        <v>0.03718749999999999</v>
      </c>
      <c r="I75" s="14">
        <f>F75-INDEX($F$5:$F$95,MATCH(D75,$D$5:$D$95,0))</f>
        <v>0.03718749999999999</v>
      </c>
    </row>
    <row r="76" spans="1:9" ht="15" customHeight="1">
      <c r="A76" s="13">
        <v>72</v>
      </c>
      <c r="B76" s="26" t="s">
        <v>141</v>
      </c>
      <c r="C76" s="26" t="s">
        <v>142</v>
      </c>
      <c r="D76" s="13" t="s">
        <v>177</v>
      </c>
      <c r="E76" s="26" t="s">
        <v>143</v>
      </c>
      <c r="F76" s="29">
        <v>0.09856481481481481</v>
      </c>
      <c r="G76" s="13" t="str">
        <f t="shared" si="2"/>
        <v>10.08/km</v>
      </c>
      <c r="H76" s="14">
        <f t="shared" si="3"/>
        <v>0.04017361111111111</v>
      </c>
      <c r="I76" s="14">
        <f>F76-INDEX($F$5:$F$95,MATCH(D76,$D$5:$D$95,0))</f>
        <v>0.04017361111111111</v>
      </c>
    </row>
    <row r="77" spans="1:9" ht="15" customHeight="1">
      <c r="A77" s="13">
        <v>73</v>
      </c>
      <c r="B77" s="26" t="s">
        <v>144</v>
      </c>
      <c r="C77" s="26" t="s">
        <v>82</v>
      </c>
      <c r="D77" s="13" t="s">
        <v>177</v>
      </c>
      <c r="E77" s="26" t="s">
        <v>23</v>
      </c>
      <c r="F77" s="29">
        <v>0.0994212962962963</v>
      </c>
      <c r="G77" s="13" t="str">
        <f t="shared" si="2"/>
        <v>10.14/km</v>
      </c>
      <c r="H77" s="14">
        <f t="shared" si="3"/>
        <v>0.0410300925925926</v>
      </c>
      <c r="I77" s="14">
        <f>F77-INDEX($F$5:$F$95,MATCH(D77,$D$5:$D$95,0))</f>
        <v>0.0410300925925926</v>
      </c>
    </row>
    <row r="78" spans="1:9" ht="15" customHeight="1">
      <c r="A78" s="13">
        <v>74</v>
      </c>
      <c r="B78" s="26" t="s">
        <v>145</v>
      </c>
      <c r="C78" s="26" t="s">
        <v>109</v>
      </c>
      <c r="D78" s="13" t="s">
        <v>177</v>
      </c>
      <c r="E78" s="26" t="s">
        <v>146</v>
      </c>
      <c r="F78" s="29">
        <v>0.09989583333333334</v>
      </c>
      <c r="G78" s="13" t="str">
        <f t="shared" si="2"/>
        <v>10.17/km</v>
      </c>
      <c r="H78" s="14">
        <f t="shared" si="3"/>
        <v>0.041504629629629634</v>
      </c>
      <c r="I78" s="14">
        <f>F78-INDEX($F$5:$F$95,MATCH(D78,$D$5:$D$95,0))</f>
        <v>0.041504629629629634</v>
      </c>
    </row>
    <row r="79" spans="1:9" ht="15" customHeight="1">
      <c r="A79" s="13">
        <v>75</v>
      </c>
      <c r="B79" s="26" t="s">
        <v>147</v>
      </c>
      <c r="C79" s="26" t="s">
        <v>22</v>
      </c>
      <c r="D79" s="13" t="s">
        <v>177</v>
      </c>
      <c r="E79" s="26" t="s">
        <v>148</v>
      </c>
      <c r="F79" s="29">
        <v>0.10013888888888889</v>
      </c>
      <c r="G79" s="13" t="str">
        <f t="shared" si="2"/>
        <v>10.18/km</v>
      </c>
      <c r="H79" s="14">
        <f t="shared" si="3"/>
        <v>0.041747685185185186</v>
      </c>
      <c r="I79" s="14">
        <f>F79-INDEX($F$5:$F$95,MATCH(D79,$D$5:$D$95,0))</f>
        <v>0.041747685185185186</v>
      </c>
    </row>
    <row r="80" spans="1:9" ht="15" customHeight="1">
      <c r="A80" s="13">
        <v>76</v>
      </c>
      <c r="B80" s="26" t="s">
        <v>149</v>
      </c>
      <c r="C80" s="26" t="s">
        <v>150</v>
      </c>
      <c r="D80" s="13" t="s">
        <v>177</v>
      </c>
      <c r="E80" s="26" t="s">
        <v>35</v>
      </c>
      <c r="F80" s="29">
        <v>0.10043981481481483</v>
      </c>
      <c r="G80" s="13" t="str">
        <f t="shared" si="2"/>
        <v>10.20/km</v>
      </c>
      <c r="H80" s="14">
        <f t="shared" si="3"/>
        <v>0.04204861111111113</v>
      </c>
      <c r="I80" s="14">
        <f>F80-INDEX($F$5:$F$95,MATCH(D80,$D$5:$D$95,0))</f>
        <v>0.04204861111111113</v>
      </c>
    </row>
    <row r="81" spans="1:9" ht="15" customHeight="1">
      <c r="A81" s="13">
        <v>77</v>
      </c>
      <c r="B81" s="26" t="s">
        <v>70</v>
      </c>
      <c r="C81" s="26" t="s">
        <v>20</v>
      </c>
      <c r="D81" s="13" t="s">
        <v>177</v>
      </c>
      <c r="E81" s="26" t="s">
        <v>37</v>
      </c>
      <c r="F81" s="29">
        <v>0.10099537037037037</v>
      </c>
      <c r="G81" s="13" t="str">
        <f t="shared" si="2"/>
        <v>10.23/km</v>
      </c>
      <c r="H81" s="14">
        <f t="shared" si="3"/>
        <v>0.04260416666666667</v>
      </c>
      <c r="I81" s="14">
        <f>F81-INDEX($F$5:$F$95,MATCH(D81,$D$5:$D$95,0))</f>
        <v>0.04260416666666667</v>
      </c>
    </row>
    <row r="82" spans="1:9" ht="15" customHeight="1">
      <c r="A82" s="13">
        <v>78</v>
      </c>
      <c r="B82" s="26" t="s">
        <v>151</v>
      </c>
      <c r="C82" s="26" t="s">
        <v>152</v>
      </c>
      <c r="D82" s="13" t="s">
        <v>177</v>
      </c>
      <c r="E82" s="26" t="s">
        <v>180</v>
      </c>
      <c r="F82" s="29">
        <v>0.10101851851851851</v>
      </c>
      <c r="G82" s="13" t="str">
        <f t="shared" si="2"/>
        <v>10.23/km</v>
      </c>
      <c r="H82" s="14">
        <f t="shared" si="3"/>
        <v>0.042627314814814805</v>
      </c>
      <c r="I82" s="14">
        <f>F82-INDEX($F$5:$F$95,MATCH(D82,$D$5:$D$95,0))</f>
        <v>0.042627314814814805</v>
      </c>
    </row>
    <row r="83" spans="1:9" ht="15" customHeight="1">
      <c r="A83" s="13">
        <v>79</v>
      </c>
      <c r="B83" s="26" t="s">
        <v>153</v>
      </c>
      <c r="C83" s="26" t="s">
        <v>154</v>
      </c>
      <c r="D83" s="13" t="s">
        <v>177</v>
      </c>
      <c r="E83" s="26" t="s">
        <v>155</v>
      </c>
      <c r="F83" s="29">
        <v>0.1019212962962963</v>
      </c>
      <c r="G83" s="13" t="str">
        <f t="shared" si="2"/>
        <v>10.29/km</v>
      </c>
      <c r="H83" s="14">
        <f t="shared" si="3"/>
        <v>0.0435300925925926</v>
      </c>
      <c r="I83" s="14">
        <f>F83-INDEX($F$5:$F$95,MATCH(D83,$D$5:$D$95,0))</f>
        <v>0.0435300925925926</v>
      </c>
    </row>
    <row r="84" spans="1:9" ht="15" customHeight="1">
      <c r="A84" s="13">
        <v>80</v>
      </c>
      <c r="B84" s="26" t="s">
        <v>156</v>
      </c>
      <c r="C84" s="26" t="s">
        <v>25</v>
      </c>
      <c r="D84" s="13" t="s">
        <v>177</v>
      </c>
      <c r="E84" s="26" t="s">
        <v>23</v>
      </c>
      <c r="F84" s="29">
        <v>0.10244212962962962</v>
      </c>
      <c r="G84" s="13" t="str">
        <f t="shared" si="2"/>
        <v>10.32/km</v>
      </c>
      <c r="H84" s="14">
        <f t="shared" si="3"/>
        <v>0.04405092592592592</v>
      </c>
      <c r="I84" s="14">
        <f>F84-INDEX($F$5:$F$95,MATCH(D84,$D$5:$D$95,0))</f>
        <v>0.04405092592592592</v>
      </c>
    </row>
    <row r="85" spans="1:9" ht="15" customHeight="1">
      <c r="A85" s="13">
        <v>81</v>
      </c>
      <c r="B85" s="26" t="s">
        <v>157</v>
      </c>
      <c r="C85" s="26" t="s">
        <v>158</v>
      </c>
      <c r="D85" s="13" t="s">
        <v>177</v>
      </c>
      <c r="E85" s="26" t="s">
        <v>159</v>
      </c>
      <c r="F85" s="29">
        <v>0.10255787037037038</v>
      </c>
      <c r="G85" s="13" t="str">
        <f t="shared" si="2"/>
        <v>10.33/km</v>
      </c>
      <c r="H85" s="14">
        <f t="shared" si="3"/>
        <v>0.04416666666666668</v>
      </c>
      <c r="I85" s="14">
        <f>F85-INDEX($F$5:$F$95,MATCH(D85,$D$5:$D$95,0))</f>
        <v>0.04416666666666668</v>
      </c>
    </row>
    <row r="86" spans="1:9" ht="15" customHeight="1">
      <c r="A86" s="13">
        <v>82</v>
      </c>
      <c r="B86" s="26" t="s">
        <v>160</v>
      </c>
      <c r="C86" s="26" t="s">
        <v>161</v>
      </c>
      <c r="D86" s="13" t="s">
        <v>177</v>
      </c>
      <c r="E86" s="26" t="s">
        <v>179</v>
      </c>
      <c r="F86" s="29">
        <v>0.10299768518518519</v>
      </c>
      <c r="G86" s="13" t="str">
        <f t="shared" si="2"/>
        <v>10.36/km</v>
      </c>
      <c r="H86" s="14">
        <f t="shared" si="3"/>
        <v>0.04460648148148149</v>
      </c>
      <c r="I86" s="14">
        <f>F86-INDEX($F$5:$F$95,MATCH(D86,$D$5:$D$95,0))</f>
        <v>0.04460648148148149</v>
      </c>
    </row>
    <row r="87" spans="1:9" ht="15" customHeight="1">
      <c r="A87" s="13">
        <v>83</v>
      </c>
      <c r="B87" s="26" t="s">
        <v>7</v>
      </c>
      <c r="C87" s="26" t="s">
        <v>162</v>
      </c>
      <c r="D87" s="13" t="s">
        <v>177</v>
      </c>
      <c r="E87" s="26" t="s">
        <v>179</v>
      </c>
      <c r="F87" s="29">
        <v>0.10305555555555555</v>
      </c>
      <c r="G87" s="13" t="str">
        <f t="shared" si="2"/>
        <v>10.36/km</v>
      </c>
      <c r="H87" s="14">
        <f t="shared" si="3"/>
        <v>0.04466435185185185</v>
      </c>
      <c r="I87" s="14">
        <f>F87-INDEX($F$5:$F$95,MATCH(D87,$D$5:$D$95,0))</f>
        <v>0.04466435185185185</v>
      </c>
    </row>
    <row r="88" spans="1:9" ht="15" customHeight="1">
      <c r="A88" s="13">
        <v>84</v>
      </c>
      <c r="B88" s="26" t="s">
        <v>163</v>
      </c>
      <c r="C88" s="26" t="s">
        <v>71</v>
      </c>
      <c r="D88" s="13" t="s">
        <v>177</v>
      </c>
      <c r="E88" s="26" t="s">
        <v>164</v>
      </c>
      <c r="F88" s="29">
        <v>0.10309027777777778</v>
      </c>
      <c r="G88" s="13" t="str">
        <f t="shared" si="2"/>
        <v>10.36/km</v>
      </c>
      <c r="H88" s="14">
        <f t="shared" si="3"/>
        <v>0.04469907407407408</v>
      </c>
      <c r="I88" s="14">
        <f>F88-INDEX($F$5:$F$95,MATCH(D88,$D$5:$D$95,0))</f>
        <v>0.04469907407407408</v>
      </c>
    </row>
    <row r="89" spans="1:9" ht="15" customHeight="1">
      <c r="A89" s="13">
        <v>85</v>
      </c>
      <c r="B89" s="26" t="s">
        <v>165</v>
      </c>
      <c r="C89" s="26" t="s">
        <v>166</v>
      </c>
      <c r="D89" s="13" t="s">
        <v>177</v>
      </c>
      <c r="E89" s="26" t="s">
        <v>167</v>
      </c>
      <c r="F89" s="29">
        <v>0.10741898148148148</v>
      </c>
      <c r="G89" s="13" t="str">
        <f t="shared" si="2"/>
        <v>11.03/km</v>
      </c>
      <c r="H89" s="14">
        <f t="shared" si="3"/>
        <v>0.049027777777777774</v>
      </c>
      <c r="I89" s="14">
        <f>F89-INDEX($F$5:$F$95,MATCH(D89,$D$5:$D$95,0))</f>
        <v>0.049027777777777774</v>
      </c>
    </row>
    <row r="90" spans="1:9" ht="15" customHeight="1">
      <c r="A90" s="13">
        <v>86</v>
      </c>
      <c r="B90" s="26" t="s">
        <v>168</v>
      </c>
      <c r="C90" s="26" t="s">
        <v>169</v>
      </c>
      <c r="D90" s="13" t="s">
        <v>177</v>
      </c>
      <c r="E90" s="26" t="s">
        <v>89</v>
      </c>
      <c r="F90" s="29">
        <v>0.10765046296296295</v>
      </c>
      <c r="G90" s="13" t="str">
        <f t="shared" si="2"/>
        <v>11.04/km</v>
      </c>
      <c r="H90" s="14">
        <f t="shared" si="3"/>
        <v>0.049259259259259246</v>
      </c>
      <c r="I90" s="14">
        <f>F90-INDEX($F$5:$F$95,MATCH(D90,$D$5:$D$95,0))</f>
        <v>0.049259259259259246</v>
      </c>
    </row>
    <row r="91" spans="1:9" ht="15" customHeight="1">
      <c r="A91" s="13">
        <v>87</v>
      </c>
      <c r="B91" s="26" t="s">
        <v>170</v>
      </c>
      <c r="C91" s="26" t="s">
        <v>34</v>
      </c>
      <c r="D91" s="13" t="s">
        <v>177</v>
      </c>
      <c r="E91" s="26" t="s">
        <v>146</v>
      </c>
      <c r="F91" s="29">
        <v>0.11361111111111111</v>
      </c>
      <c r="G91" s="13" t="str">
        <f t="shared" si="2"/>
        <v>11.41/km</v>
      </c>
      <c r="H91" s="14">
        <f t="shared" si="3"/>
        <v>0.055219907407407405</v>
      </c>
      <c r="I91" s="14">
        <f>F91-INDEX($F$5:$F$95,MATCH(D91,$D$5:$D$95,0))</f>
        <v>0.055219907407407405</v>
      </c>
    </row>
    <row r="92" spans="1:9" ht="15" customHeight="1">
      <c r="A92" s="13">
        <v>88</v>
      </c>
      <c r="B92" s="26" t="s">
        <v>171</v>
      </c>
      <c r="C92" s="26" t="s">
        <v>91</v>
      </c>
      <c r="D92" s="13" t="s">
        <v>177</v>
      </c>
      <c r="E92" s="26" t="s">
        <v>42</v>
      </c>
      <c r="F92" s="29">
        <v>0.11814814814814815</v>
      </c>
      <c r="G92" s="13" t="str">
        <f t="shared" si="2"/>
        <v>12.09/km</v>
      </c>
      <c r="H92" s="14">
        <f t="shared" si="3"/>
        <v>0.05975694444444445</v>
      </c>
      <c r="I92" s="14">
        <f>F92-INDEX($F$5:$F$95,MATCH(D92,$D$5:$D$95,0))</f>
        <v>0.05975694444444445</v>
      </c>
    </row>
    <row r="93" spans="1:9" ht="15" customHeight="1">
      <c r="A93" s="13">
        <v>89</v>
      </c>
      <c r="B93" s="26" t="s">
        <v>172</v>
      </c>
      <c r="C93" s="26" t="s">
        <v>173</v>
      </c>
      <c r="D93" s="13" t="s">
        <v>177</v>
      </c>
      <c r="E93" s="26" t="s">
        <v>42</v>
      </c>
      <c r="F93" s="29">
        <v>0.11881944444444444</v>
      </c>
      <c r="G93" s="13" t="str">
        <f t="shared" si="2"/>
        <v>12.13/km</v>
      </c>
      <c r="H93" s="14">
        <f t="shared" si="3"/>
        <v>0.060428240740740734</v>
      </c>
      <c r="I93" s="14">
        <f>F93-INDEX($F$5:$F$95,MATCH(D93,$D$5:$D$95,0))</f>
        <v>0.060428240740740734</v>
      </c>
    </row>
    <row r="94" spans="1:9" ht="15" customHeight="1">
      <c r="A94" s="13">
        <v>90</v>
      </c>
      <c r="B94" s="26" t="s">
        <v>174</v>
      </c>
      <c r="C94" s="26" t="s">
        <v>175</v>
      </c>
      <c r="D94" s="13" t="s">
        <v>177</v>
      </c>
      <c r="E94" s="26" t="s">
        <v>178</v>
      </c>
      <c r="F94" s="29">
        <v>0.12342592592592593</v>
      </c>
      <c r="G94" s="13" t="str">
        <f t="shared" si="2"/>
        <v>12.42/km</v>
      </c>
      <c r="H94" s="14">
        <f t="shared" si="3"/>
        <v>0.06503472222222223</v>
      </c>
      <c r="I94" s="14">
        <f>F94-INDEX($F$5:$F$95,MATCH(D94,$D$5:$D$95,0))</f>
        <v>0.06503472222222223</v>
      </c>
    </row>
    <row r="95" spans="1:9" ht="15" customHeight="1">
      <c r="A95" s="16">
        <v>91</v>
      </c>
      <c r="B95" s="27" t="s">
        <v>176</v>
      </c>
      <c r="C95" s="27" t="s">
        <v>1</v>
      </c>
      <c r="D95" s="16" t="s">
        <v>177</v>
      </c>
      <c r="E95" s="27" t="s">
        <v>146</v>
      </c>
      <c r="F95" s="30">
        <v>0.13217592592592592</v>
      </c>
      <c r="G95" s="16" t="str">
        <f t="shared" si="2"/>
        <v>13.36/km</v>
      </c>
      <c r="H95" s="17">
        <f t="shared" si="3"/>
        <v>0.07378472222222221</v>
      </c>
      <c r="I95" s="17">
        <f>F95-INDEX($F$5:$F$95,MATCH(D95,$D$5:$D$95,0))</f>
        <v>0.07378472222222221</v>
      </c>
    </row>
  </sheetData>
  <autoFilter ref="A4:I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Trail delle Ferriere</v>
      </c>
      <c r="B1" s="23"/>
      <c r="C1" s="23"/>
    </row>
    <row r="2" spans="1:3" ht="42" customHeight="1">
      <c r="A2" s="24" t="str">
        <f>Individuale!A3&amp;" km. "&amp;Individuale!I3</f>
        <v>Amalfi (SA) Italia - Domenica 15/04/2012 km. 14</v>
      </c>
      <c r="B2" s="24"/>
      <c r="C2" s="24"/>
    </row>
    <row r="3" spans="1:3" ht="24.75" customHeight="1">
      <c r="A3" s="18" t="s">
        <v>189</v>
      </c>
      <c r="B3" s="19" t="s">
        <v>193</v>
      </c>
      <c r="C3" s="19" t="s">
        <v>187</v>
      </c>
    </row>
    <row r="4" spans="1:3" ht="15" customHeight="1">
      <c r="A4" s="10">
        <v>1</v>
      </c>
      <c r="B4" s="25" t="s">
        <v>178</v>
      </c>
      <c r="C4" s="33">
        <v>26</v>
      </c>
    </row>
    <row r="5" spans="1:3" ht="15" customHeight="1">
      <c r="A5" s="13">
        <v>2</v>
      </c>
      <c r="B5" s="26" t="s">
        <v>184</v>
      </c>
      <c r="C5" s="34">
        <v>6</v>
      </c>
    </row>
    <row r="6" spans="1:3" ht="15" customHeight="1">
      <c r="A6" s="13">
        <v>3</v>
      </c>
      <c r="B6" s="26" t="s">
        <v>35</v>
      </c>
      <c r="C6" s="34">
        <v>4</v>
      </c>
    </row>
    <row r="7" spans="1:3" ht="15" customHeight="1">
      <c r="A7" s="13">
        <v>4</v>
      </c>
      <c r="B7" s="26" t="s">
        <v>23</v>
      </c>
      <c r="C7" s="34">
        <v>3</v>
      </c>
    </row>
    <row r="8" spans="1:3" ht="15" customHeight="1">
      <c r="A8" s="13">
        <v>5</v>
      </c>
      <c r="B8" s="26" t="s">
        <v>146</v>
      </c>
      <c r="C8" s="34">
        <v>3</v>
      </c>
    </row>
    <row r="9" spans="1:3" ht="15" customHeight="1">
      <c r="A9" s="13">
        <v>6</v>
      </c>
      <c r="B9" s="26" t="s">
        <v>67</v>
      </c>
      <c r="C9" s="34">
        <v>3</v>
      </c>
    </row>
    <row r="10" spans="1:3" ht="15" customHeight="1">
      <c r="A10" s="13">
        <v>7</v>
      </c>
      <c r="B10" s="26" t="s">
        <v>37</v>
      </c>
      <c r="C10" s="34">
        <v>3</v>
      </c>
    </row>
    <row r="11" spans="1:3" ht="15" customHeight="1">
      <c r="A11" s="13">
        <v>8</v>
      </c>
      <c r="B11" s="26" t="s">
        <v>181</v>
      </c>
      <c r="C11" s="34">
        <v>3</v>
      </c>
    </row>
    <row r="12" spans="1:3" ht="15" customHeight="1">
      <c r="A12" s="13">
        <v>9</v>
      </c>
      <c r="B12" s="26" t="s">
        <v>80</v>
      </c>
      <c r="C12" s="34">
        <v>2</v>
      </c>
    </row>
    <row r="13" spans="1:3" ht="15" customHeight="1">
      <c r="A13" s="13">
        <v>10</v>
      </c>
      <c r="B13" s="26" t="s">
        <v>179</v>
      </c>
      <c r="C13" s="34">
        <v>2</v>
      </c>
    </row>
    <row r="14" spans="1:3" ht="15" customHeight="1">
      <c r="A14" s="13">
        <v>11</v>
      </c>
      <c r="B14" s="26" t="s">
        <v>85</v>
      </c>
      <c r="C14" s="34">
        <v>2</v>
      </c>
    </row>
    <row r="15" spans="1:3" ht="15" customHeight="1">
      <c r="A15" s="13">
        <v>12</v>
      </c>
      <c r="B15" s="26" t="s">
        <v>39</v>
      </c>
      <c r="C15" s="34">
        <v>2</v>
      </c>
    </row>
    <row r="16" spans="1:3" ht="15" customHeight="1">
      <c r="A16" s="13">
        <v>13</v>
      </c>
      <c r="B16" s="26" t="s">
        <v>77</v>
      </c>
      <c r="C16" s="34">
        <v>2</v>
      </c>
    </row>
    <row r="17" spans="1:3" ht="15" customHeight="1">
      <c r="A17" s="13">
        <v>14</v>
      </c>
      <c r="B17" s="26" t="s">
        <v>102</v>
      </c>
      <c r="C17" s="34">
        <v>2</v>
      </c>
    </row>
    <row r="18" spans="1:3" ht="15" customHeight="1">
      <c r="A18" s="13">
        <v>15</v>
      </c>
      <c r="B18" s="26" t="s">
        <v>89</v>
      </c>
      <c r="C18" s="34">
        <v>2</v>
      </c>
    </row>
    <row r="19" spans="1:3" ht="15" customHeight="1">
      <c r="A19" s="13">
        <v>16</v>
      </c>
      <c r="B19" s="26" t="s">
        <v>45</v>
      </c>
      <c r="C19" s="34">
        <v>2</v>
      </c>
    </row>
    <row r="20" spans="1:3" ht="15" customHeight="1">
      <c r="A20" s="13">
        <v>17</v>
      </c>
      <c r="B20" s="26" t="s">
        <v>185</v>
      </c>
      <c r="C20" s="34">
        <v>2</v>
      </c>
    </row>
    <row r="21" spans="1:3" ht="15" customHeight="1">
      <c r="A21" s="13">
        <v>18</v>
      </c>
      <c r="B21" s="26" t="s">
        <v>186</v>
      </c>
      <c r="C21" s="34">
        <v>1</v>
      </c>
    </row>
    <row r="22" spans="1:3" ht="15" customHeight="1">
      <c r="A22" s="13">
        <v>19</v>
      </c>
      <c r="B22" s="26" t="s">
        <v>131</v>
      </c>
      <c r="C22" s="34">
        <v>1</v>
      </c>
    </row>
    <row r="23" spans="1:3" ht="15" customHeight="1">
      <c r="A23" s="13">
        <v>20</v>
      </c>
      <c r="B23" s="26" t="s">
        <v>57</v>
      </c>
      <c r="C23" s="34">
        <v>1</v>
      </c>
    </row>
    <row r="24" spans="1:3" ht="15" customHeight="1">
      <c r="A24" s="13">
        <v>21</v>
      </c>
      <c r="B24" s="26" t="s">
        <v>17</v>
      </c>
      <c r="C24" s="34">
        <v>1</v>
      </c>
    </row>
    <row r="25" spans="1:3" ht="15" customHeight="1">
      <c r="A25" s="13">
        <v>22</v>
      </c>
      <c r="B25" s="26" t="s">
        <v>104</v>
      </c>
      <c r="C25" s="34">
        <v>1</v>
      </c>
    </row>
    <row r="26" spans="1:3" ht="15" customHeight="1">
      <c r="A26" s="13">
        <v>23</v>
      </c>
      <c r="B26" s="26" t="s">
        <v>148</v>
      </c>
      <c r="C26" s="34">
        <v>1</v>
      </c>
    </row>
    <row r="27" spans="1:3" ht="15" customHeight="1">
      <c r="A27" s="13">
        <v>24</v>
      </c>
      <c r="B27" s="26" t="s">
        <v>10</v>
      </c>
      <c r="C27" s="34">
        <v>1</v>
      </c>
    </row>
    <row r="28" spans="1:3" ht="15" customHeight="1">
      <c r="A28" s="13">
        <v>25</v>
      </c>
      <c r="B28" s="26" t="s">
        <v>97</v>
      </c>
      <c r="C28" s="34">
        <v>1</v>
      </c>
    </row>
    <row r="29" spans="1:3" ht="15" customHeight="1">
      <c r="A29" s="13">
        <v>26</v>
      </c>
      <c r="B29" s="26" t="s">
        <v>159</v>
      </c>
      <c r="C29" s="34">
        <v>1</v>
      </c>
    </row>
    <row r="30" spans="1:3" ht="15" customHeight="1">
      <c r="A30" s="13">
        <v>27</v>
      </c>
      <c r="B30" s="26" t="s">
        <v>74</v>
      </c>
      <c r="C30" s="34">
        <v>1</v>
      </c>
    </row>
    <row r="31" spans="1:3" ht="15" customHeight="1">
      <c r="A31" s="13">
        <v>28</v>
      </c>
      <c r="B31" s="26" t="s">
        <v>32</v>
      </c>
      <c r="C31" s="34">
        <v>1</v>
      </c>
    </row>
    <row r="32" spans="1:3" ht="15" customHeight="1">
      <c r="A32" s="13">
        <v>29</v>
      </c>
      <c r="B32" s="26" t="s">
        <v>92</v>
      </c>
      <c r="C32" s="34">
        <v>1</v>
      </c>
    </row>
    <row r="33" spans="1:3" ht="15" customHeight="1">
      <c r="A33" s="13">
        <v>30</v>
      </c>
      <c r="B33" s="26" t="s">
        <v>155</v>
      </c>
      <c r="C33" s="34">
        <v>1</v>
      </c>
    </row>
    <row r="34" spans="1:3" ht="15" customHeight="1">
      <c r="A34" s="13">
        <v>31</v>
      </c>
      <c r="B34" s="26" t="s">
        <v>60</v>
      </c>
      <c r="C34" s="34">
        <v>1</v>
      </c>
    </row>
    <row r="35" spans="1:3" ht="15" customHeight="1">
      <c r="A35" s="13">
        <v>32</v>
      </c>
      <c r="B35" s="26" t="s">
        <v>48</v>
      </c>
      <c r="C35" s="34">
        <v>1</v>
      </c>
    </row>
    <row r="36" spans="1:3" ht="15" customHeight="1">
      <c r="A36" s="13">
        <v>33</v>
      </c>
      <c r="B36" s="26" t="s">
        <v>167</v>
      </c>
      <c r="C36" s="34">
        <v>1</v>
      </c>
    </row>
    <row r="37" spans="1:3" ht="15" customHeight="1">
      <c r="A37" s="13">
        <v>34</v>
      </c>
      <c r="B37" s="26" t="s">
        <v>116</v>
      </c>
      <c r="C37" s="34">
        <v>1</v>
      </c>
    </row>
    <row r="38" spans="1:3" ht="15" customHeight="1">
      <c r="A38" s="13">
        <v>35</v>
      </c>
      <c r="B38" s="26" t="s">
        <v>143</v>
      </c>
      <c r="C38" s="34">
        <v>1</v>
      </c>
    </row>
    <row r="39" spans="1:3" ht="15" customHeight="1">
      <c r="A39" s="13">
        <v>36</v>
      </c>
      <c r="B39" s="26" t="s">
        <v>180</v>
      </c>
      <c r="C39" s="34">
        <v>1</v>
      </c>
    </row>
    <row r="40" spans="1:3" ht="15" customHeight="1">
      <c r="A40" s="13">
        <v>37</v>
      </c>
      <c r="B40" s="26" t="s">
        <v>69</v>
      </c>
      <c r="C40" s="34">
        <v>1</v>
      </c>
    </row>
    <row r="41" spans="1:3" ht="15" customHeight="1">
      <c r="A41" s="13">
        <v>38</v>
      </c>
      <c r="B41" s="26" t="s">
        <v>5</v>
      </c>
      <c r="C41" s="34">
        <v>1</v>
      </c>
    </row>
    <row r="42" spans="1:3" ht="15" customHeight="1">
      <c r="A42" s="13">
        <v>39</v>
      </c>
      <c r="B42" s="26" t="s">
        <v>128</v>
      </c>
      <c r="C42" s="34">
        <v>1</v>
      </c>
    </row>
    <row r="43" spans="1:3" ht="15" customHeight="1">
      <c r="A43" s="16">
        <v>40</v>
      </c>
      <c r="B43" s="27" t="s">
        <v>2</v>
      </c>
      <c r="C43" s="35">
        <v>1</v>
      </c>
    </row>
    <row r="44" spans="1:3" ht="15" customHeight="1">
      <c r="A44" s="31"/>
      <c r="B44" s="32"/>
      <c r="C44" s="2">
        <f>SUM(C4:C43)</f>
        <v>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2012-04-23T10:58:21Z</dcterms:modified>
  <cp:category/>
  <cp:version/>
  <cp:contentType/>
  <cp:contentStatus/>
</cp:coreProperties>
</file>