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<sst xmlns="http://schemas.openxmlformats.org/spreadsheetml/2006/main" count="1096" uniqueCount="604">
  <si>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</si>
  <si>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</si>
  <si>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</si>
  <si>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</si>
  <si>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</si>
  <si>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</si>
  <si>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</si>
  <si>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</si>
  <si>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</si>
  <si>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</si>
  <si>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</si>
  <si>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</si>
  <si>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</si>
  <si>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</si>
  <si>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</si>
  <si>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</si>
  <si>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</si>
  <si>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</si>
  <si>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</si>
  <si>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</si>
  <si>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</si>
  <si>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</si>
  <si>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</si>
  <si>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</si>
  <si>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</si>
  <si>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</si>
  <si>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</si>
  <si>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</si>
  <si>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</si>
  <si>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</si>
  <si>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</si>
  <si>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</si>
  <si>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</si>
  <si>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</si>
  <si>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</si>
  <si>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</si>
  <si>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</si>
  <si>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</si>
  <si>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</si>
  <si>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</si>
  <si>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</si>
  <si>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</si>
  <si>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</si>
  <si>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</si>
  <si>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</si>
  <si>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</si>
  <si>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</si>
  <si>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</si>
  <si>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</si>
  <si>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</si>
  <si>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</si>
  <si>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</si>
  <si>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</si>
  <si>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</si>
  <si>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</si>
  <si>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</si>
  <si>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</si>
  <si>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</si>
  <si>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</si>
  <si>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</si>
  <si>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</si>
  <si>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</si>
  <si>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</si>
  <si>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</si>
  <si>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</si>
  <si>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</si>
  <si>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</si>
  <si>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</si>
  <si>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</si>
  <si>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</si>
  <si>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</si>
  <si>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</si>
  <si>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</si>
  <si>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</si>
  <si>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</si>
  <si>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</si>
  <si>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</si>
  <si>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</si>
  <si>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</si>
  <si>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</si>
  <si>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</si>
  <si>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</si>
  <si>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</si>
  <si>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</si>
  <si>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</si>
  <si>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</si>
  <si>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</si>
  <si>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</si>
  <si>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</si>
  <si>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</si>
  <si>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</si>
  <si>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</si>
  <si>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</si>
  <si>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</si>
  <si>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</si>
  <si>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</si>
  <si>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</si>
  <si>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</si>
  <si>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</si>
  <si>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</si>
  <si>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</si>
  <si>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</si>
  <si>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</si>
  <si>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</si>
  <si>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</si>
  <si>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</si>
  <si>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</si>
  <si>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</si>
  <si>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</si>
  <si>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</si>
  <si>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</si>
  <si>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</si>
  <si>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</si>
  <si>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</si>
  <si>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</si>
  <si>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</si>
  <si>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</si>
  <si>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</si>
  <si>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</si>
  <si>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</si>
  <si>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</si>
  <si>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</si>
  <si>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</si>
  <si>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</si>
  <si>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</si>
  <si>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</si>
  <si>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</si>
  <si>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</si>
  <si>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</si>
  <si>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</si>
  <si>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</si>
  <si>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</si>
  <si>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</si>
  <si>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</si>
  <si>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</si>
  <si>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</si>
  <si>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</si>
  <si>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</si>
  <si>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</si>
  <si>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</si>
  <si>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</si>
  <si>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</si>
  <si>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</si>
  <si>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</si>
  <si>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</si>
  <si>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</si>
  <si>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</si>
  <si>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</si>
  <si>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</si>
  <si>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</si>
  <si>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</si>
  <si>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</si>
  <si>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</si>
  <si>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</si>
  <si>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</si>
  <si>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</si>
  <si>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</si>
  <si>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</si>
  <si>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RUNCARD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</si>
  <si>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</si>
  <si>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</si>
  <si>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</si>
  <si>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</si>
  <si>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</si>
  <si>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</si>
  <si>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</si>
  <si>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</si>
  <si>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</si>
  <si>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</si>
  <si>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</si>
  <si>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</si>
  <si>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</si>
  <si>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</si>
  <si>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</si>
  <si>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</si>
  <si>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</si>
  <si>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</si>
  <si>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</si>
  <si>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</si>
  <si>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</si>
  <si>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</si>
  <si>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</si>
  <si>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</si>
  <si>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</si>
  <si>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</si>
  <si>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</si>
  <si>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</si>
  <si>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</si>
  <si>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</si>
  <si>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</si>
  <si>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</si>
  <si>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</si>
  <si>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</si>
  <si>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</si>
  <si>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</si>
  <si>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</si>
  <si>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</si>
  <si>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</si>
  <si>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</si>
  <si>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</si>
  <si>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</si>
  <si>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</si>
  <si>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</si>
  <si>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</si>
  <si>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</si>
  <si>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</si>
  <si>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</si>
  <si>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</si>
  <si>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</si>
  <si>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</si>
  <si>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</si>
  <si>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</si>
  <si>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</si>
  <si>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</si>
  <si>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</si>
  <si>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</si>
  <si>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</si>
  <si>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</si>
  <si>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</si>
  <si>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</si>
  <si>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</si>
  <si>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</si>
  <si>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</si>
  <si>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</si>
  <si>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</si>
  <si>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</si>
  <si>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</si>
  <si>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</si>
  <si>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</si>
  <si>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</si>
  <si>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</si>
  <si>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</si>
  <si>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</si>
  <si>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</si>
  <si>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</si>
  <si>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</si>
  <si>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</si>
  <si>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</si>
  <si>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</si>
  <si>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</si>
  <si>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</si>
  <si>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</si>
  <si>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</si>
  <si>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</si>
  <si>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</si>
  <si>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</si>
  <si>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</si>
  <si>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</si>
  <si>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</si>
  <si>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</si>
  <si>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</si>
  <si>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</si>
  <si>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</si>
  <si>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</si>
  <si>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</si>
  <si>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</si>
  <si>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</si>
  <si>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</si>
  <si>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</si>
  <si>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</si>
  <si>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</si>
  <si>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</si>
  <si>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</si>
  <si>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</si>
  <si>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</si>
  <si>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</si>
  <si>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</si>
  <si>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FIDAL</t>
  </si>
  <si>
    <t>A.S.D. PODISTICA SOLIDARIETA'</t>
  </si>
  <si>
    <t xml:space="preserve"> Domenica 22/10/2017</t>
  </si>
  <si>
    <t>PODISTICA CASALOTTI</t>
  </si>
  <si>
    <t>UISP</t>
  </si>
  <si>
    <t>3ª edizione</t>
  </si>
  <si>
    <t>SM45</t>
  </si>
  <si>
    <t>SM40</t>
  </si>
  <si>
    <t>ASD SPARTAN SPORT ACADEMY</t>
  </si>
  <si>
    <t>SM35</t>
  </si>
  <si>
    <t>SF45</t>
  </si>
  <si>
    <t>SM50</t>
  </si>
  <si>
    <t>SM55</t>
  </si>
  <si>
    <t>SF35</t>
  </si>
  <si>
    <t>SM65</t>
  </si>
  <si>
    <t>SM60</t>
  </si>
  <si>
    <t>ASD PODISTICA 2007 TORTRETESTE</t>
  </si>
  <si>
    <t>SM70</t>
  </si>
  <si>
    <t>SF40</t>
  </si>
  <si>
    <t>SF50</t>
  </si>
  <si>
    <t>SF55</t>
  </si>
  <si>
    <t>SF60</t>
  </si>
  <si>
    <t>SM75</t>
  </si>
  <si>
    <t>MOHAMED KADER AHMED</t>
  </si>
  <si>
    <t>SM</t>
  </si>
  <si>
    <t>RUNNERS FOR EMERGENCY</t>
  </si>
  <si>
    <t>DE CHIRICO PASQUALE</t>
  </si>
  <si>
    <t>LAZIO RUNNERS TEAM</t>
  </si>
  <si>
    <t>RAGOZZINO SIMONE</t>
  </si>
  <si>
    <t>ACSI CAMPIDOGLIO PALATINO</t>
  </si>
  <si>
    <t>FILIPPONI ROBERTO</t>
  </si>
  <si>
    <t>SMAC</t>
  </si>
  <si>
    <t>KIRIELEISON EMANUELE</t>
  </si>
  <si>
    <t>X-SOLID</t>
  </si>
  <si>
    <t>ZANETTI CRISTIAN</t>
  </si>
  <si>
    <t>ASD GUIDA SICURA</t>
  </si>
  <si>
    <t>ZUFFRANIERI FABIO</t>
  </si>
  <si>
    <t>AS ROMA ROAD RUNNER CLUB</t>
  </si>
  <si>
    <t>BELTRAME ELISABETTA</t>
  </si>
  <si>
    <t>SF</t>
  </si>
  <si>
    <t>LBM SPORT</t>
  </si>
  <si>
    <t>TRONO ISMAELE</t>
  </si>
  <si>
    <t>DELLE CAVE GIUSEPPE</t>
  </si>
  <si>
    <t>CICCIANO MARATHON</t>
  </si>
  <si>
    <t>GIORGI FEDERICO</t>
  </si>
  <si>
    <t>RANIERI FEDERICO</t>
  </si>
  <si>
    <t>ASD RINCORRO</t>
  </si>
  <si>
    <t>AVANZATO AMEDEO</t>
  </si>
  <si>
    <t>TARANTINO GIUSEPPE</t>
  </si>
  <si>
    <t>MELONI DAVIDE</t>
  </si>
  <si>
    <t>ASD ATLETICA ENERGIA</t>
  </si>
  <si>
    <t>DI SABATO GIOVANNI</t>
  </si>
  <si>
    <t>BRUTTI PIERPAOLO</t>
  </si>
  <si>
    <t>ASA ASCOLI</t>
  </si>
  <si>
    <t>ZANETTI MASSIMILIANO</t>
  </si>
  <si>
    <t>MENNA MANUEL</t>
  </si>
  <si>
    <t>PODISTICA 2007 TORTRETESTE</t>
  </si>
  <si>
    <t>PAVIA MATTEO</t>
  </si>
  <si>
    <t>PETROLATI EDOARDO</t>
  </si>
  <si>
    <t>S.S. LAZIO</t>
  </si>
  <si>
    <t>CAVALLINI SALVATORE</t>
  </si>
  <si>
    <t>BANCARI ROMANI</t>
  </si>
  <si>
    <t>SCULTZ GUALTIERO</t>
  </si>
  <si>
    <t>MACCHIUSI SIMONE</t>
  </si>
  <si>
    <t>MARIOTTI MIRKO</t>
  </si>
  <si>
    <t>ASD BOLSENA FORUM SPORT</t>
  </si>
  <si>
    <t>COCOZZA SERGIO</t>
  </si>
  <si>
    <t>ROMA ATLETICA FOOTWORKS</t>
  </si>
  <si>
    <t>RUSSILLO MAURIZIO</t>
  </si>
  <si>
    <t>FAVALE FILIPPO</t>
  </si>
  <si>
    <t>NOVA SIRI MARATHON</t>
  </si>
  <si>
    <t>SOLARI ANGELO</t>
  </si>
  <si>
    <t>FIORE CARLO</t>
  </si>
  <si>
    <t>GALATI GIOVANNI</t>
  </si>
  <si>
    <t>MALANDRINO ENRICO</t>
  </si>
  <si>
    <t>NOVARO MARCO</t>
  </si>
  <si>
    <t>RIFONDAZIONE PODISTICA</t>
  </si>
  <si>
    <t>VENTRONE GENNARO</t>
  </si>
  <si>
    <t>SEMPRE DI CORSA</t>
  </si>
  <si>
    <t>MORELLI MANOLO</t>
  </si>
  <si>
    <t>ASD ATHLETIC SEA RUNNERS</t>
  </si>
  <si>
    <t>MARINO FRANCESCOPAOLO</t>
  </si>
  <si>
    <t>ALBATROS</t>
  </si>
  <si>
    <t>MANARA FEDERICO</t>
  </si>
  <si>
    <t>RUGGERI RICCARDO</t>
  </si>
  <si>
    <t>DUE PONTI</t>
  </si>
  <si>
    <t>CUNEO ANDREA</t>
  </si>
  <si>
    <t>CACCIAMANI VIVIANA</t>
  </si>
  <si>
    <t>MICHESI DANIELE</t>
  </si>
  <si>
    <t>MICHESI WALTER</t>
  </si>
  <si>
    <t>DI VITO PAOLA SIMONA</t>
  </si>
  <si>
    <t>ASD OSTIA RUNNER</t>
  </si>
  <si>
    <t>PETROLATI FRANCO</t>
  </si>
  <si>
    <t>AMATORI V.PAMPHILI</t>
  </si>
  <si>
    <t>NAPOLEONE LOREDANA</t>
  </si>
  <si>
    <t>SANDRI PAOLO</t>
  </si>
  <si>
    <t>RUNNING CLUB MARATONA DI ROMA</t>
  </si>
  <si>
    <t>FEDERICI STEFANO</t>
  </si>
  <si>
    <t>FARINA FERDINANDO</t>
  </si>
  <si>
    <t>CAVALLARO MAURIZIO</t>
  </si>
  <si>
    <t>REA GIAMPIERO</t>
  </si>
  <si>
    <t>SORRENTI GIUSEPPINA</t>
  </si>
  <si>
    <t>LATTANZI MAURO</t>
  </si>
  <si>
    <t>BUTTARELLI RODOLFO</t>
  </si>
  <si>
    <t>PIAZZOLLA ALESSANDRO</t>
  </si>
  <si>
    <t>PIGNATA ALESSANDRO</t>
  </si>
  <si>
    <t>COLOSSEO 2000</t>
  </si>
  <si>
    <t>BARBIERI GIAMMARCO</t>
  </si>
  <si>
    <t>ROMA SALARIA VILLAGE</t>
  </si>
  <si>
    <t>SOMMA MARIO</t>
  </si>
  <si>
    <t>BARSI ROBERTO</t>
  </si>
  <si>
    <t>ASD CAFFARELLA RUNNERS</t>
  </si>
  <si>
    <t>DI MARCELLO BERARDO</t>
  </si>
  <si>
    <t>ATLETICA FIANO ROMANO</t>
  </si>
  <si>
    <t>FRIGERI ALESSANDRO</t>
  </si>
  <si>
    <t>DE NICHILO GIOVANNI</t>
  </si>
  <si>
    <t>COPPA AGNESE</t>
  </si>
  <si>
    <t>OLIMPIA 2004</t>
  </si>
  <si>
    <t>SCHISANO FRANCESCO</t>
  </si>
  <si>
    <t>DI PAOLO DANIELE</t>
  </si>
  <si>
    <t>BELLAVITE LUCA</t>
  </si>
  <si>
    <t>ABEL EMMA REBECCA</t>
  </si>
  <si>
    <t>ROSSI RAFFAELE</t>
  </si>
  <si>
    <t>FUSCO CATERINA</t>
  </si>
  <si>
    <t>GS SCAVO 2000</t>
  </si>
  <si>
    <t>LAGUARDIA GIOVANNI</t>
  </si>
  <si>
    <t>PAROLA ALESSANDRO</t>
  </si>
  <si>
    <t>CERIA ROBERTO</t>
  </si>
  <si>
    <t>ASD NETTUNIA AIRSO</t>
  </si>
  <si>
    <t>GIORI PAOLO</t>
  </si>
  <si>
    <t>ASD GRUPPO REALE STATO</t>
  </si>
  <si>
    <t>MAISANI ANDREA</t>
  </si>
  <si>
    <t>MACCHIA LUCIO</t>
  </si>
  <si>
    <t>BENINCASA MARIO</t>
  </si>
  <si>
    <t>COMAZZOLI ANDREA</t>
  </si>
  <si>
    <t>RIPA' GIANLUCA</t>
  </si>
  <si>
    <t>PARISI NICOLA MARCELLO</t>
  </si>
  <si>
    <t>COLUCCI FABIO</t>
  </si>
  <si>
    <t>DI PASQUALE VINCENZO</t>
  </si>
  <si>
    <t>ASD TEAM FORCINA</t>
  </si>
  <si>
    <t>CECCARELLI CLAUDIO</t>
  </si>
  <si>
    <t>PECORARO GUIDO</t>
  </si>
  <si>
    <t>MATTIA DOMENICO</t>
  </si>
  <si>
    <t>PANZANO FABIO</t>
  </si>
  <si>
    <t>IOELE MARCELLA</t>
  </si>
  <si>
    <t>URBANI RAOULI</t>
  </si>
  <si>
    <t>DE LELLIS MAURIZIO</t>
  </si>
  <si>
    <t>VIZZONE FEDERICA</t>
  </si>
  <si>
    <t>MOLITIERNO ANTONIO</t>
  </si>
  <si>
    <t>ASD CAT SPORT</t>
  </si>
  <si>
    <t>BUSTOS GABRIELA MARIANA</t>
  </si>
  <si>
    <t>STRAZZULLO FABIO</t>
  </si>
  <si>
    <t>LANCIONI MILKO</t>
  </si>
  <si>
    <t>AMOROSO PIER FRANCESCO</t>
  </si>
  <si>
    <t>VILLA AURELIA SPORTING CLUB</t>
  </si>
  <si>
    <t>BRUGHITTA FEDERICO</t>
  </si>
  <si>
    <t>EPIFANIO ANTONIO GABRIELE</t>
  </si>
  <si>
    <t>TROIANI DAVIDE</t>
  </si>
  <si>
    <t>PETROLATI SANDRO</t>
  </si>
  <si>
    <t>ZIJNO ANDREA</t>
  </si>
  <si>
    <t>LETIZIA PAOLO</t>
  </si>
  <si>
    <t>GIOVAGNONI LUCA</t>
  </si>
  <si>
    <t>ROSSETTI CRISTINA</t>
  </si>
  <si>
    <t>BONA ALESSANDRO</t>
  </si>
  <si>
    <t>ATLETICO CASAL MONASTERO</t>
  </si>
  <si>
    <t>CROBU GIUSEPPINO</t>
  </si>
  <si>
    <t>BRAVETTA RUNNERS</t>
  </si>
  <si>
    <t>COSTANZO SILVESTRO</t>
  </si>
  <si>
    <t>CIOCI STEFANO</t>
  </si>
  <si>
    <t>1/2 MARATONA A STAFFETTA</t>
  </si>
  <si>
    <t>BORTOLONI NATALE</t>
  </si>
  <si>
    <t>QUARANTA FRANCO</t>
  </si>
  <si>
    <t>TRIVELLATO GIUSEPPINA</t>
  </si>
  <si>
    <t>VANNINI SCATOLI ALESSANDRO</t>
  </si>
  <si>
    <t>POGGI D'ANGELO ALESSANDRO</t>
  </si>
  <si>
    <t>CAVOLATA ANDREA</t>
  </si>
  <si>
    <t>RUNNER TRAINER</t>
  </si>
  <si>
    <t>DI TOMMASO GIACOMO</t>
  </si>
  <si>
    <t>CIBODDO GIOVANNA</t>
  </si>
  <si>
    <t>MAGNI CARLO</t>
  </si>
  <si>
    <t>LOZZI MARINO</t>
  </si>
  <si>
    <t>FIORE FILIPPO</t>
  </si>
  <si>
    <t>MORENO CARLO</t>
  </si>
  <si>
    <t>ATLETICA VENAFRO</t>
  </si>
  <si>
    <t>CASORRI CARLA</t>
  </si>
  <si>
    <t>BOSSONI GUIDO</t>
  </si>
  <si>
    <t>OMODEO SALE' GIORGIO</t>
  </si>
  <si>
    <t>UBALDINI CLAUDIO</t>
  </si>
  <si>
    <t>GRANITO ANTONGIULIO</t>
  </si>
  <si>
    <t>GALLO ENZO</t>
  </si>
  <si>
    <t>NINO GALEANO WILSON</t>
  </si>
  <si>
    <t>CARINCI STEFANO</t>
  </si>
  <si>
    <t>DE PETRIS ANTONIO</t>
  </si>
  <si>
    <t>GALLO STEFANO</t>
  </si>
  <si>
    <t>ABATE FIORENZO</t>
  </si>
  <si>
    <t>PANDEL ANETA</t>
  </si>
  <si>
    <t>MANCINI GIULIO</t>
  </si>
  <si>
    <t>CSURGAI MASSIMO</t>
  </si>
  <si>
    <t>SCARPARO LUCIA</t>
  </si>
  <si>
    <t>GIREA RAMONA</t>
  </si>
  <si>
    <t>SCAPPAZZONI MARILENA</t>
  </si>
  <si>
    <t>PECORIELLO MAURIZIO</t>
  </si>
  <si>
    <t>TONNI MICHELA</t>
  </si>
  <si>
    <t>GS LITAL</t>
  </si>
  <si>
    <t>FIORINI EDGARDO</t>
  </si>
  <si>
    <t>TONNI ROBERTA</t>
  </si>
  <si>
    <t>SPAZIANI RANIERO</t>
  </si>
  <si>
    <t>MUSUMECI FRANCESCA</t>
  </si>
  <si>
    <t>MACRO RINALDO</t>
  </si>
  <si>
    <t>SULFARO ALESSIO</t>
  </si>
  <si>
    <t>CARBONARO GIORGIO</t>
  </si>
  <si>
    <t>RASO AGOSTINO</t>
  </si>
  <si>
    <t>BERNARDINI EMILIANO</t>
  </si>
  <si>
    <t>BATTILLOCCHI FERDINANDO</t>
  </si>
  <si>
    <t>PANGIA NICOLA</t>
  </si>
  <si>
    <t>AGAMENNONE CECILIA</t>
  </si>
  <si>
    <t>CAMILLETTI CLAUDIA</t>
  </si>
  <si>
    <t>MASTROLUCA ALESSANDRA</t>
  </si>
  <si>
    <t>OLIMPIAEUR</t>
  </si>
  <si>
    <t>COLANGELI GIUSEPPE</t>
  </si>
  <si>
    <t>RECHICHI MARIA ESPEDITA</t>
  </si>
  <si>
    <t>GROSSI LORENZO</t>
  </si>
  <si>
    <t>GAIOLA STEFANO</t>
  </si>
  <si>
    <t>LEONARDI ANTONIO</t>
  </si>
  <si>
    <t>FICUCCILLI FABRIZIO</t>
  </si>
  <si>
    <t>CARISSIMI MARIA RITA</t>
  </si>
  <si>
    <t>PONTINI MAURIZIO</t>
  </si>
  <si>
    <t>CICCOTTI FLAMINIA</t>
  </si>
  <si>
    <t>CARUSO ROBERTO</t>
  </si>
  <si>
    <t>MICOCCI DANIELE</t>
  </si>
  <si>
    <t>PANETTA VINCENZO</t>
  </si>
  <si>
    <t>BRUNETTI ROBERTO</t>
  </si>
  <si>
    <t>BRISIGOTTI MASSIMO</t>
  </si>
  <si>
    <t>SILVESTRI SABRINA</t>
  </si>
  <si>
    <t>PARADISI ANGELO</t>
  </si>
  <si>
    <t>MARIANI DANIELE</t>
  </si>
  <si>
    <t>CERAULO MARCELLO</t>
  </si>
  <si>
    <t>SCIUNZI MARCELLO</t>
  </si>
  <si>
    <t>SM80</t>
  </si>
  <si>
    <t>ANTONELLI STEFANO</t>
  </si>
  <si>
    <t>SABATINI FRANCESCO</t>
  </si>
  <si>
    <t>ADINOLFI ANTONIO</t>
  </si>
  <si>
    <t>MICCIO PIERLUIGI</t>
  </si>
  <si>
    <t>SORIANI FEDERICA</t>
  </si>
  <si>
    <t>SALVADORI AMADEI LORENZO</t>
  </si>
  <si>
    <t>GRAVANTE VALERIA</t>
  </si>
  <si>
    <t>GUIDOBALDI CORRADO</t>
  </si>
  <si>
    <t>BAZZONI ALESSANDRO</t>
  </si>
  <si>
    <t>ATL MONTE MARIO</t>
  </si>
  <si>
    <t>BUONAMASSO MARIO</t>
  </si>
  <si>
    <t>BALSANO LUCA</t>
  </si>
  <si>
    <t>CIAVOLELLA MASSIMO</t>
  </si>
  <si>
    <t>SAMBUCO ANNA</t>
  </si>
  <si>
    <t>BABUIN ROLANDO</t>
  </si>
  <si>
    <t>LABOUREUR FABRIZIO</t>
  </si>
  <si>
    <t>BELLA STEFANO</t>
  </si>
  <si>
    <t>DADI RICCARDO</t>
  </si>
  <si>
    <t>MARATHON CLUB C. FUSANO</t>
  </si>
  <si>
    <t>MELONI LUCIANA</t>
  </si>
  <si>
    <t>MESSERE TANIA</t>
  </si>
  <si>
    <t>AIELLO DAVID</t>
  </si>
  <si>
    <t>PEGASO</t>
  </si>
  <si>
    <t>CAPITANI CARLO</t>
  </si>
  <si>
    <t>PICCINELLI SARA</t>
  </si>
  <si>
    <t>ASD ENEA</t>
  </si>
  <si>
    <t>ROSSI FABRIZIO</t>
  </si>
  <si>
    <t>BASILI FRANCESCA</t>
  </si>
  <si>
    <t>LA VIA VANESSA</t>
  </si>
  <si>
    <t>DASTOLI GIUSEPPE</t>
  </si>
  <si>
    <t>BENINCASA ELENA</t>
  </si>
  <si>
    <t>GRECO VINCENZO</t>
  </si>
  <si>
    <t>FUSTO ANTONIO</t>
  </si>
  <si>
    <t>DE LORENZIS FRANCESCO</t>
  </si>
  <si>
    <t>PAGLIA MARIA PAOLA</t>
  </si>
  <si>
    <t>CALCAGNILE ALESSIA</t>
  </si>
  <si>
    <t>SANTARELLI GIULIA</t>
  </si>
  <si>
    <t>GERMANO' GIUSEPPE</t>
  </si>
  <si>
    <t>LIBERTI CADIA</t>
  </si>
  <si>
    <t>DONNINI DANIELA</t>
  </si>
  <si>
    <t>GIOVANNETTI LEO</t>
  </si>
  <si>
    <t>VELLA SAVERIO</t>
  </si>
  <si>
    <t>NORELLI ANNA</t>
  </si>
  <si>
    <t>SFERRA BALDASSARRE</t>
  </si>
  <si>
    <t>UDERZO MARIO</t>
  </si>
  <si>
    <t>US ROMA 83</t>
  </si>
  <si>
    <t>FRIONI ANTONIO</t>
  </si>
  <si>
    <t>TARTAGLIONE ENZO</t>
  </si>
  <si>
    <t>SIVVERY VALERIA</t>
  </si>
  <si>
    <t>FIORENTINO DONATELLA</t>
  </si>
  <si>
    <t>VIRGILIO ANNA</t>
  </si>
  <si>
    <t>BRESCIANI MARTINA</t>
  </si>
  <si>
    <t>CAVALLARO FEDERICA</t>
  </si>
  <si>
    <t>MANFREDI MANLIO</t>
  </si>
  <si>
    <t>CALCATERRA SPORT</t>
  </si>
  <si>
    <t>FALCONI FABRIZIO</t>
  </si>
  <si>
    <t>PUROSANGUE</t>
  </si>
  <si>
    <t>MIZZON ALESSANDRO</t>
  </si>
  <si>
    <t>MALDERA GIUSEPPE</t>
  </si>
  <si>
    <t>ARGENTINO SERGIO</t>
  </si>
  <si>
    <t>MASTROIANNI GIORGIO</t>
  </si>
  <si>
    <t>LENCI VALENTINA</t>
  </si>
  <si>
    <t>CHIRIZI ANNA DANILA</t>
  </si>
  <si>
    <t>RONCADIN GIANFRANCO</t>
  </si>
  <si>
    <t>SINOPOLI ROBERTO</t>
  </si>
  <si>
    <t>CARLI LIVIA</t>
  </si>
  <si>
    <t>IL CORSO DI CORSA</t>
  </si>
  <si>
    <t>RIPA' GIUSEPPE</t>
  </si>
  <si>
    <t>RIBERA ARNALDO</t>
  </si>
  <si>
    <t>SANTINI CLAUDIO</t>
  </si>
  <si>
    <t>ROSSI AMERIGO</t>
  </si>
  <si>
    <t>RUNNER BIKE ACUTO</t>
  </si>
  <si>
    <t>MANFREDI BENEDETTA</t>
  </si>
  <si>
    <t>NIGRO ROBERTO</t>
  </si>
  <si>
    <t>DONATO LAURA</t>
  </si>
  <si>
    <t>MENGARELLI MARCO</t>
  </si>
  <si>
    <t>MOSCETTA ALESSANDRO</t>
  </si>
  <si>
    <t>DI CARLO RINALDO</t>
  </si>
  <si>
    <t>MIOTTO SIMONA</t>
  </si>
  <si>
    <t>MORETTI ANTONIO</t>
  </si>
  <si>
    <t>UBERTI ELISABETTA</t>
  </si>
  <si>
    <t>GRANITO SALVATORE</t>
  </si>
  <si>
    <t>CRISTIANI DANIELA</t>
  </si>
  <si>
    <t>RASO LORENZO</t>
  </si>
  <si>
    <t>ROTONDI VIRIDIANA</t>
  </si>
  <si>
    <t>MASTROFRANCESCO ALESSIA</t>
  </si>
  <si>
    <t>PETTINI MAURO</t>
  </si>
  <si>
    <t>MAGGIORE ROSSELLA</t>
  </si>
  <si>
    <t>DI FEO FLORIANA</t>
  </si>
  <si>
    <t>ASS. ATLETICA CECCANO</t>
  </si>
  <si>
    <t>LA ROCCA ERMINIO</t>
  </si>
  <si>
    <t>PODISTICA OSTIA</t>
  </si>
  <si>
    <t>INZIRILLO GIOIA</t>
  </si>
  <si>
    <t>CIOTTI ALESSANDRA</t>
  </si>
  <si>
    <t>TORRI CINZIA</t>
  </si>
  <si>
    <t>MASSARENTI SILVIA</t>
  </si>
  <si>
    <t>Cardio Race</t>
  </si>
  <si>
    <t>Guido Reni District - Roma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</si>
</sst>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3" fillId="56" borderId="46" xfId="0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center" vertical="center"/>
    </xf>
    <xf numFmtId="0" fontId="33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48" xfId="57" applyFont="1" applyFill="1" applyBorder="1" applyAlignment="1" applyProtection="1">
      <alignment vertical="center"/>
      <protection/>
    </xf>
    <xf numFmtId="0" fontId="26" fillId="0" borderId="49" xfId="57" applyFont="1" applyFill="1" applyBorder="1" applyAlignment="1" applyProtection="1">
      <alignment vertical="center"/>
      <protection/>
    </xf>
    <xf numFmtId="0" fontId="26" fillId="0" borderId="50" xfId="57" applyFont="1" applyFill="1" applyBorder="1" applyAlignment="1" applyProtection="1">
      <alignment vertical="center"/>
      <protection/>
    </xf>
    <xf numFmtId="0" fontId="26" fillId="0" borderId="51" xfId="57" applyFont="1" applyFill="1" applyBorder="1" applyAlignment="1" applyProtection="1">
      <alignment vertical="center"/>
      <protection/>
    </xf>
    <xf numFmtId="0" fontId="26" fillId="0" borderId="52" xfId="57" applyFont="1" applyFill="1" applyBorder="1" applyAlignment="1" applyProtection="1">
      <alignment vertical="center"/>
      <protection/>
    </xf>
    <xf numFmtId="0" fontId="26" fillId="0" borderId="53" xfId="57" applyFont="1" applyFill="1" applyBorder="1" applyAlignment="1" applyProtection="1">
      <alignment vertical="center"/>
      <protection/>
    </xf>
    <xf numFmtId="0" fontId="54" fillId="57" borderId="49" xfId="57" applyFont="1" applyFill="1" applyBorder="1" applyAlignment="1" applyProtection="1">
      <alignment vertical="center"/>
      <protection/>
    </xf>
    <xf numFmtId="0" fontId="54" fillId="57" borderId="52" xfId="57" applyFont="1" applyFill="1" applyBorder="1" applyAlignment="1" applyProtection="1">
      <alignment vertical="center"/>
      <protection/>
    </xf>
    <xf numFmtId="0" fontId="54" fillId="57" borderId="32" xfId="0" applyFont="1" applyFill="1" applyBorder="1" applyAlignment="1">
      <alignment vertical="center"/>
    </xf>
    <xf numFmtId="0" fontId="54" fillId="57" borderId="54" xfId="0" applyFont="1" applyFill="1" applyBorder="1" applyAlignment="1">
      <alignment horizontal="center" vertical="center"/>
    </xf>
    <xf numFmtId="0" fontId="54" fillId="57" borderId="55" xfId="0" applyFont="1" applyFill="1" applyBorder="1" applyAlignment="1">
      <alignment vertical="center"/>
    </xf>
    <xf numFmtId="0" fontId="54" fillId="57" borderId="56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7" t="s">
        <v>602</v>
      </c>
      <c r="B1" s="48"/>
      <c r="C1" s="48"/>
      <c r="D1" s="48"/>
      <c r="E1" s="48"/>
      <c r="F1" s="48"/>
      <c r="G1" s="48"/>
      <c r="H1" s="48"/>
      <c r="I1" s="49"/>
    </row>
    <row r="2" spans="1:9" ht="24" customHeight="1">
      <c r="A2" s="50" t="s">
        <v>272</v>
      </c>
      <c r="B2" s="51"/>
      <c r="C2" s="51"/>
      <c r="D2" s="51"/>
      <c r="E2" s="51"/>
      <c r="F2" s="51"/>
      <c r="G2" s="51"/>
      <c r="H2" s="51"/>
      <c r="I2" s="52"/>
    </row>
    <row r="3" spans="1:9" ht="24" customHeight="1">
      <c r="A3" s="30"/>
      <c r="B3" s="13" t="s">
        <v>603</v>
      </c>
      <c r="C3" s="13"/>
      <c r="D3" s="14"/>
      <c r="E3" s="13" t="s">
        <v>269</v>
      </c>
      <c r="F3" s="14"/>
      <c r="G3" s="13"/>
      <c r="H3" s="14" t="s">
        <v>0</v>
      </c>
      <c r="I3" s="15">
        <v>10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61" t="s">
        <v>290</v>
      </c>
      <c r="C5" s="64"/>
      <c r="D5" s="8" t="s">
        <v>291</v>
      </c>
      <c r="E5" s="59" t="s">
        <v>292</v>
      </c>
      <c r="F5" s="28">
        <v>0.022499999999999996</v>
      </c>
      <c r="G5" s="8" t="str">
        <f aca="true" t="shared" si="0" ref="G5:G36">TEXT(INT((HOUR(F5)*3600+MINUTE(F5)*60+SECOND(F5))/$I$3/60),"0")&amp;"."&amp;TEXT(MOD((HOUR(F5)*3600+MINUTE(F5)*60+SECOND(F5))/$I$3,60),"00")&amp;"/km"</f>
        <v>3.14/km</v>
      </c>
      <c r="H5" s="28">
        <f aca="true" t="shared" si="1" ref="H5:H36">F5-$F$5</f>
        <v>0</v>
      </c>
      <c r="I5" s="9">
        <f>F5-INDEX($F$5:$F$430,MATCH(D5,$D$5:$D$430,0))</f>
        <v>0</v>
      </c>
    </row>
    <row r="6" spans="1:9" s="3" customFormat="1" ht="18" customHeight="1">
      <c r="A6" s="22" t="s">
        <v>13</v>
      </c>
      <c r="B6" s="62" t="s">
        <v>293</v>
      </c>
      <c r="C6" s="65"/>
      <c r="D6" s="23" t="s">
        <v>291</v>
      </c>
      <c r="E6" s="46" t="s">
        <v>294</v>
      </c>
      <c r="F6" s="29">
        <v>0.023796296296296298</v>
      </c>
      <c r="G6" s="23" t="str">
        <f t="shared" si="0"/>
        <v>3.26/km</v>
      </c>
      <c r="H6" s="29">
        <f t="shared" si="1"/>
        <v>0.0012962962962963023</v>
      </c>
      <c r="I6" s="24">
        <f>F6-INDEX($F$5:$F$430,MATCH(D6,$D$5:$D$430,0))</f>
        <v>0.0012962962962963023</v>
      </c>
    </row>
    <row r="7" spans="1:9" s="3" customFormat="1" ht="18" customHeight="1">
      <c r="A7" s="22" t="s">
        <v>14</v>
      </c>
      <c r="B7" s="62" t="s">
        <v>295</v>
      </c>
      <c r="C7" s="65"/>
      <c r="D7" s="23" t="s">
        <v>291</v>
      </c>
      <c r="E7" s="46" t="s">
        <v>296</v>
      </c>
      <c r="F7" s="29">
        <v>0.02476851851851852</v>
      </c>
      <c r="G7" s="23" t="str">
        <f t="shared" si="0"/>
        <v>3.34/km</v>
      </c>
      <c r="H7" s="29">
        <f t="shared" si="1"/>
        <v>0.002268518518518524</v>
      </c>
      <c r="I7" s="24">
        <f>F7-INDEX($F$5:$F$430,MATCH(D7,$D$5:$D$430,0))</f>
        <v>0.002268518518518524</v>
      </c>
    </row>
    <row r="8" spans="1:9" s="3" customFormat="1" ht="18" customHeight="1">
      <c r="A8" s="22" t="s">
        <v>15</v>
      </c>
      <c r="B8" s="62" t="s">
        <v>297</v>
      </c>
      <c r="C8" s="65"/>
      <c r="D8" s="23" t="s">
        <v>291</v>
      </c>
      <c r="E8" s="46" t="s">
        <v>298</v>
      </c>
      <c r="F8" s="29">
        <v>0.024826388888888887</v>
      </c>
      <c r="G8" s="23" t="str">
        <f t="shared" si="0"/>
        <v>3.35/km</v>
      </c>
      <c r="H8" s="29">
        <f t="shared" si="1"/>
        <v>0.0023263888888888917</v>
      </c>
      <c r="I8" s="24">
        <f>F8-INDEX($F$5:$F$430,MATCH(D8,$D$5:$D$430,0))</f>
        <v>0.0023263888888888917</v>
      </c>
    </row>
    <row r="9" spans="1:9" s="3" customFormat="1" ht="18" customHeight="1">
      <c r="A9" s="22" t="s">
        <v>16</v>
      </c>
      <c r="B9" s="62" t="s">
        <v>299</v>
      </c>
      <c r="C9" s="65"/>
      <c r="D9" s="23" t="s">
        <v>274</v>
      </c>
      <c r="E9" s="46" t="s">
        <v>300</v>
      </c>
      <c r="F9" s="29">
        <v>0.024861111111111108</v>
      </c>
      <c r="G9" s="23" t="str">
        <f t="shared" si="0"/>
        <v>3.35/km</v>
      </c>
      <c r="H9" s="29">
        <f t="shared" si="1"/>
        <v>0.0023611111111111124</v>
      </c>
      <c r="I9" s="24">
        <f>F9-INDEX($F$5:$F$430,MATCH(D9,$D$5:$D$430,0))</f>
        <v>0</v>
      </c>
    </row>
    <row r="10" spans="1:9" s="3" customFormat="1" ht="18" customHeight="1">
      <c r="A10" s="22" t="s">
        <v>17</v>
      </c>
      <c r="B10" s="62" t="s">
        <v>301</v>
      </c>
      <c r="C10" s="65"/>
      <c r="D10" s="23" t="s">
        <v>273</v>
      </c>
      <c r="E10" s="46" t="s">
        <v>302</v>
      </c>
      <c r="F10" s="29">
        <v>0.02512731481481481</v>
      </c>
      <c r="G10" s="23" t="str">
        <f t="shared" si="0"/>
        <v>3.37/km</v>
      </c>
      <c r="H10" s="29">
        <f t="shared" si="1"/>
        <v>0.002627314814814815</v>
      </c>
      <c r="I10" s="24">
        <f>F10-INDEX($F$5:$F$430,MATCH(D10,$D$5:$D$430,0))</f>
        <v>0</v>
      </c>
    </row>
    <row r="11" spans="1:9" s="3" customFormat="1" ht="18" customHeight="1">
      <c r="A11" s="22" t="s">
        <v>18</v>
      </c>
      <c r="B11" s="62" t="s">
        <v>303</v>
      </c>
      <c r="C11" s="65"/>
      <c r="D11" s="23" t="s">
        <v>273</v>
      </c>
      <c r="E11" s="46" t="s">
        <v>304</v>
      </c>
      <c r="F11" s="29">
        <v>0.02517361111111111</v>
      </c>
      <c r="G11" s="23" t="str">
        <f t="shared" si="0"/>
        <v>3.38/km</v>
      </c>
      <c r="H11" s="29">
        <f t="shared" si="1"/>
        <v>0.0026736111111111127</v>
      </c>
      <c r="I11" s="24">
        <f>F11-INDEX($F$5:$F$430,MATCH(D11,$D$5:$D$430,0))</f>
        <v>4.629629629629775E-05</v>
      </c>
    </row>
    <row r="12" spans="1:9" s="3" customFormat="1" ht="18" customHeight="1">
      <c r="A12" s="22" t="s">
        <v>19</v>
      </c>
      <c r="B12" s="62" t="s">
        <v>305</v>
      </c>
      <c r="C12" s="65"/>
      <c r="D12" s="23" t="s">
        <v>306</v>
      </c>
      <c r="E12" s="46" t="s">
        <v>307</v>
      </c>
      <c r="F12" s="29">
        <v>0.02533564814814815</v>
      </c>
      <c r="G12" s="23" t="str">
        <f t="shared" si="0"/>
        <v>3.39/km</v>
      </c>
      <c r="H12" s="29">
        <f t="shared" si="1"/>
        <v>0.002835648148148153</v>
      </c>
      <c r="I12" s="24">
        <f>F12-INDEX($F$5:$F$430,MATCH(D12,$D$5:$D$430,0))</f>
        <v>0</v>
      </c>
    </row>
    <row r="13" spans="1:9" s="3" customFormat="1" ht="18" customHeight="1">
      <c r="A13" s="22" t="s">
        <v>20</v>
      </c>
      <c r="B13" s="62" t="s">
        <v>308</v>
      </c>
      <c r="C13" s="65"/>
      <c r="D13" s="23" t="s">
        <v>291</v>
      </c>
      <c r="E13" s="46" t="s">
        <v>294</v>
      </c>
      <c r="F13" s="29">
        <v>0.025405092592592594</v>
      </c>
      <c r="G13" s="23" t="str">
        <f t="shared" si="0"/>
        <v>3.40/km</v>
      </c>
      <c r="H13" s="29">
        <f t="shared" si="1"/>
        <v>0.002905092592592598</v>
      </c>
      <c r="I13" s="24">
        <f>F13-INDEX($F$5:$F$430,MATCH(D13,$D$5:$D$430,0))</f>
        <v>0.002905092592592598</v>
      </c>
    </row>
    <row r="14" spans="1:9" s="3" customFormat="1" ht="18" customHeight="1">
      <c r="A14" s="22" t="s">
        <v>21</v>
      </c>
      <c r="B14" s="62" t="s">
        <v>309</v>
      </c>
      <c r="C14" s="65"/>
      <c r="D14" s="23" t="s">
        <v>274</v>
      </c>
      <c r="E14" s="46" t="s">
        <v>310</v>
      </c>
      <c r="F14" s="29">
        <v>0.02550925925925926</v>
      </c>
      <c r="G14" s="23" t="str">
        <f t="shared" si="0"/>
        <v>3.40/km</v>
      </c>
      <c r="H14" s="29">
        <f t="shared" si="1"/>
        <v>0.0030092592592592636</v>
      </c>
      <c r="I14" s="24">
        <f>F14-INDEX($F$5:$F$430,MATCH(D14,$D$5:$D$430,0))</f>
        <v>0.0006481481481481512</v>
      </c>
    </row>
    <row r="15" spans="1:9" s="3" customFormat="1" ht="18" customHeight="1">
      <c r="A15" s="42" t="s">
        <v>22</v>
      </c>
      <c r="B15" s="67" t="s">
        <v>311</v>
      </c>
      <c r="C15" s="68"/>
      <c r="D15" s="43" t="s">
        <v>273</v>
      </c>
      <c r="E15" s="69" t="s">
        <v>268</v>
      </c>
      <c r="F15" s="44">
        <v>0.026087962962962966</v>
      </c>
      <c r="G15" s="43" t="str">
        <f t="shared" si="0"/>
        <v>3.45/km</v>
      </c>
      <c r="H15" s="44">
        <f t="shared" si="1"/>
        <v>0.00358796296296297</v>
      </c>
      <c r="I15" s="45">
        <f>F15-INDEX($F$5:$F$430,MATCH(D15,$D$5:$D$430,0))</f>
        <v>0.0009606481481481549</v>
      </c>
    </row>
    <row r="16" spans="1:9" s="3" customFormat="1" ht="18" customHeight="1">
      <c r="A16" s="22" t="s">
        <v>23</v>
      </c>
      <c r="B16" s="62" t="s">
        <v>312</v>
      </c>
      <c r="C16" s="65"/>
      <c r="D16" s="23" t="s">
        <v>276</v>
      </c>
      <c r="E16" s="46" t="s">
        <v>313</v>
      </c>
      <c r="F16" s="29">
        <v>0.02614583333333333</v>
      </c>
      <c r="G16" s="23" t="str">
        <f t="shared" si="0"/>
        <v>3.46/km</v>
      </c>
      <c r="H16" s="29">
        <f t="shared" si="1"/>
        <v>0.0036458333333333343</v>
      </c>
      <c r="I16" s="24">
        <f>F16-INDEX($F$5:$F$430,MATCH(D16,$D$5:$D$430,0))</f>
        <v>0</v>
      </c>
    </row>
    <row r="17" spans="1:9" s="3" customFormat="1" ht="18" customHeight="1">
      <c r="A17" s="22" t="s">
        <v>24</v>
      </c>
      <c r="B17" s="62" t="s">
        <v>314</v>
      </c>
      <c r="C17" s="65"/>
      <c r="D17" s="23" t="s">
        <v>273</v>
      </c>
      <c r="E17" s="46" t="s">
        <v>313</v>
      </c>
      <c r="F17" s="29">
        <v>0.02614583333333333</v>
      </c>
      <c r="G17" s="23" t="str">
        <f t="shared" si="0"/>
        <v>3.46/km</v>
      </c>
      <c r="H17" s="29">
        <f t="shared" si="1"/>
        <v>0.0036458333333333343</v>
      </c>
      <c r="I17" s="24">
        <f>F17-INDEX($F$5:$F$430,MATCH(D17,$D$5:$D$430,0))</f>
        <v>0.0010185185185185193</v>
      </c>
    </row>
    <row r="18" spans="1:9" s="3" customFormat="1" ht="18" customHeight="1">
      <c r="A18" s="22" t="s">
        <v>25</v>
      </c>
      <c r="B18" s="62" t="s">
        <v>315</v>
      </c>
      <c r="C18" s="65"/>
      <c r="D18" s="23" t="s">
        <v>274</v>
      </c>
      <c r="E18" s="46" t="s">
        <v>267</v>
      </c>
      <c r="F18" s="29">
        <v>0.026585648148148146</v>
      </c>
      <c r="G18" s="23" t="str">
        <f t="shared" si="0"/>
        <v>3.50/km</v>
      </c>
      <c r="H18" s="29">
        <f t="shared" si="1"/>
        <v>0.004085648148148151</v>
      </c>
      <c r="I18" s="24">
        <f>F18-INDEX($F$5:$F$430,MATCH(D18,$D$5:$D$430,0))</f>
        <v>0.0017245370370370383</v>
      </c>
    </row>
    <row r="19" spans="1:9" s="3" customFormat="1" ht="18" customHeight="1">
      <c r="A19" s="22" t="s">
        <v>26</v>
      </c>
      <c r="B19" s="62" t="s">
        <v>316</v>
      </c>
      <c r="C19" s="65"/>
      <c r="D19" s="23" t="s">
        <v>278</v>
      </c>
      <c r="E19" s="46" t="s">
        <v>317</v>
      </c>
      <c r="F19" s="29">
        <v>0.02659722222222222</v>
      </c>
      <c r="G19" s="23" t="str">
        <f t="shared" si="0"/>
        <v>3.50/km</v>
      </c>
      <c r="H19" s="29">
        <f t="shared" si="1"/>
        <v>0.004097222222222224</v>
      </c>
      <c r="I19" s="24">
        <f>F19-INDEX($F$5:$F$430,MATCH(D19,$D$5:$D$430,0))</f>
        <v>0</v>
      </c>
    </row>
    <row r="20" spans="1:9" s="3" customFormat="1" ht="18" customHeight="1">
      <c r="A20" s="22" t="s">
        <v>27</v>
      </c>
      <c r="B20" s="62" t="s">
        <v>318</v>
      </c>
      <c r="C20" s="65"/>
      <c r="D20" s="23" t="s">
        <v>273</v>
      </c>
      <c r="E20" s="46" t="s">
        <v>158</v>
      </c>
      <c r="F20" s="29">
        <v>0.02681712962962963</v>
      </c>
      <c r="G20" s="23" t="str">
        <f t="shared" si="0"/>
        <v>3.52/km</v>
      </c>
      <c r="H20" s="29">
        <f t="shared" si="1"/>
        <v>0.004317129629629636</v>
      </c>
      <c r="I20" s="24">
        <f>F20-INDEX($F$5:$F$430,MATCH(D20,$D$5:$D$430,0))</f>
        <v>0.001689814814814821</v>
      </c>
    </row>
    <row r="21" spans="1:9" ht="18" customHeight="1">
      <c r="A21" s="22" t="s">
        <v>28</v>
      </c>
      <c r="B21" s="62" t="s">
        <v>319</v>
      </c>
      <c r="C21" s="65"/>
      <c r="D21" s="23" t="s">
        <v>274</v>
      </c>
      <c r="E21" s="46" t="s">
        <v>320</v>
      </c>
      <c r="F21" s="29">
        <v>0.027129629629629632</v>
      </c>
      <c r="G21" s="23" t="str">
        <f t="shared" si="0"/>
        <v>3.54/km</v>
      </c>
      <c r="H21" s="29">
        <f t="shared" si="1"/>
        <v>0.004629629629629636</v>
      </c>
      <c r="I21" s="24">
        <f>F21-INDEX($F$5:$F$430,MATCH(D21,$D$5:$D$430,0))</f>
        <v>0.002268518518518524</v>
      </c>
    </row>
    <row r="22" spans="1:9" ht="18" customHeight="1">
      <c r="A22" s="22" t="s">
        <v>29</v>
      </c>
      <c r="B22" s="62" t="s">
        <v>321</v>
      </c>
      <c r="C22" s="65"/>
      <c r="D22" s="23" t="s">
        <v>273</v>
      </c>
      <c r="E22" s="46" t="s">
        <v>302</v>
      </c>
      <c r="F22" s="29">
        <v>0.027199074074074073</v>
      </c>
      <c r="G22" s="23" t="str">
        <f t="shared" si="0"/>
        <v>3.55/km</v>
      </c>
      <c r="H22" s="29">
        <f t="shared" si="1"/>
        <v>0.004699074074074078</v>
      </c>
      <c r="I22" s="24">
        <f>F22-INDEX($F$5:$F$430,MATCH(D22,$D$5:$D$430,0))</f>
        <v>0.0020717592592592628</v>
      </c>
    </row>
    <row r="23" spans="1:9" ht="18" customHeight="1">
      <c r="A23" s="22" t="s">
        <v>30</v>
      </c>
      <c r="B23" s="62" t="s">
        <v>322</v>
      </c>
      <c r="C23" s="65"/>
      <c r="D23" s="23" t="s">
        <v>276</v>
      </c>
      <c r="E23" s="46" t="s">
        <v>323</v>
      </c>
      <c r="F23" s="29">
        <v>0.027453703703703702</v>
      </c>
      <c r="G23" s="23" t="str">
        <f t="shared" si="0"/>
        <v>3.57/km</v>
      </c>
      <c r="H23" s="29">
        <f t="shared" si="1"/>
        <v>0.004953703703703707</v>
      </c>
      <c r="I23" s="24">
        <f>F23-INDEX($F$5:$F$430,MATCH(D23,$D$5:$D$430,0))</f>
        <v>0.0013078703703703724</v>
      </c>
    </row>
    <row r="24" spans="1:9" ht="18" customHeight="1">
      <c r="A24" s="42" t="s">
        <v>31</v>
      </c>
      <c r="B24" s="67" t="s">
        <v>324</v>
      </c>
      <c r="C24" s="68"/>
      <c r="D24" s="43" t="s">
        <v>291</v>
      </c>
      <c r="E24" s="69" t="s">
        <v>268</v>
      </c>
      <c r="F24" s="44">
        <v>0.02756944444444445</v>
      </c>
      <c r="G24" s="43" t="str">
        <f t="shared" si="0"/>
        <v>3.58/km</v>
      </c>
      <c r="H24" s="44">
        <f t="shared" si="1"/>
        <v>0.005069444444444453</v>
      </c>
      <c r="I24" s="45">
        <f>F24-INDEX($F$5:$F$430,MATCH(D24,$D$5:$D$430,0))</f>
        <v>0.005069444444444453</v>
      </c>
    </row>
    <row r="25" spans="1:9" ht="18" customHeight="1">
      <c r="A25" s="22" t="s">
        <v>32</v>
      </c>
      <c r="B25" s="62" t="s">
        <v>325</v>
      </c>
      <c r="C25" s="65"/>
      <c r="D25" s="23" t="s">
        <v>291</v>
      </c>
      <c r="E25" s="46" t="s">
        <v>326</v>
      </c>
      <c r="F25" s="29">
        <v>0.02763888888888889</v>
      </c>
      <c r="G25" s="23" t="str">
        <f t="shared" si="0"/>
        <v>3.59/km</v>
      </c>
      <c r="H25" s="29">
        <f t="shared" si="1"/>
        <v>0.005138888888888894</v>
      </c>
      <c r="I25" s="24">
        <f>F25-INDEX($F$5:$F$430,MATCH(D25,$D$5:$D$430,0))</f>
        <v>0.005138888888888894</v>
      </c>
    </row>
    <row r="26" spans="1:9" ht="18" customHeight="1">
      <c r="A26" s="22" t="s">
        <v>33</v>
      </c>
      <c r="B26" s="62" t="s">
        <v>327</v>
      </c>
      <c r="C26" s="65"/>
      <c r="D26" s="23" t="s">
        <v>274</v>
      </c>
      <c r="E26" s="46" t="s">
        <v>328</v>
      </c>
      <c r="F26" s="29">
        <v>0.027777777777777776</v>
      </c>
      <c r="G26" s="23" t="str">
        <f t="shared" si="0"/>
        <v>4.00/km</v>
      </c>
      <c r="H26" s="29">
        <f t="shared" si="1"/>
        <v>0.0052777777777777805</v>
      </c>
      <c r="I26" s="24">
        <f>F26-INDEX($F$5:$F$430,MATCH(D26,$D$5:$D$430,0))</f>
        <v>0.002916666666666668</v>
      </c>
    </row>
    <row r="27" spans="1:9" ht="18" customHeight="1">
      <c r="A27" s="22" t="s">
        <v>34</v>
      </c>
      <c r="B27" s="62" t="s">
        <v>329</v>
      </c>
      <c r="C27" s="65"/>
      <c r="D27" s="23" t="s">
        <v>279</v>
      </c>
      <c r="E27" s="46" t="s">
        <v>328</v>
      </c>
      <c r="F27" s="29">
        <v>0.0278125</v>
      </c>
      <c r="G27" s="23" t="str">
        <f t="shared" si="0"/>
        <v>4.00/km</v>
      </c>
      <c r="H27" s="29">
        <f t="shared" si="1"/>
        <v>0.005312500000000005</v>
      </c>
      <c r="I27" s="24">
        <f>F27-INDEX($F$5:$F$430,MATCH(D27,$D$5:$D$430,0))</f>
        <v>0</v>
      </c>
    </row>
    <row r="28" spans="1:9" ht="18" customHeight="1">
      <c r="A28" s="42" t="s">
        <v>35</v>
      </c>
      <c r="B28" s="67" t="s">
        <v>330</v>
      </c>
      <c r="C28" s="68"/>
      <c r="D28" s="43" t="s">
        <v>291</v>
      </c>
      <c r="E28" s="69" t="s">
        <v>268</v>
      </c>
      <c r="F28" s="44">
        <v>0.02791666666666667</v>
      </c>
      <c r="G28" s="43" t="str">
        <f t="shared" si="0"/>
        <v>4.01/km</v>
      </c>
      <c r="H28" s="44">
        <f t="shared" si="1"/>
        <v>0.005416666666666674</v>
      </c>
      <c r="I28" s="45">
        <f>F28-INDEX($F$5:$F$430,MATCH(D28,$D$5:$D$430,0))</f>
        <v>0.005416666666666674</v>
      </c>
    </row>
    <row r="29" spans="1:9" ht="18" customHeight="1">
      <c r="A29" s="22" t="s">
        <v>36</v>
      </c>
      <c r="B29" s="62" t="s">
        <v>331</v>
      </c>
      <c r="C29" s="65"/>
      <c r="D29" s="23" t="s">
        <v>291</v>
      </c>
      <c r="E29" s="46" t="s">
        <v>332</v>
      </c>
      <c r="F29" s="29">
        <v>0.02804398148148148</v>
      </c>
      <c r="G29" s="23" t="str">
        <f t="shared" si="0"/>
        <v>4.02/km</v>
      </c>
      <c r="H29" s="29">
        <f t="shared" si="1"/>
        <v>0.005543981481481483</v>
      </c>
      <c r="I29" s="24">
        <f>F29-INDEX($F$5:$F$430,MATCH(D29,$D$5:$D$430,0))</f>
        <v>0.005543981481481483</v>
      </c>
    </row>
    <row r="30" spans="1:9" ht="18" customHeight="1">
      <c r="A30" s="22" t="s">
        <v>37</v>
      </c>
      <c r="B30" s="62" t="s">
        <v>333</v>
      </c>
      <c r="C30" s="65"/>
      <c r="D30" s="23" t="s">
        <v>279</v>
      </c>
      <c r="E30" s="46" t="s">
        <v>334</v>
      </c>
      <c r="F30" s="29">
        <v>0.028125</v>
      </c>
      <c r="G30" s="23" t="str">
        <f t="shared" si="0"/>
        <v>4.03/km</v>
      </c>
      <c r="H30" s="29">
        <f t="shared" si="1"/>
        <v>0.005625000000000005</v>
      </c>
      <c r="I30" s="24">
        <f>F30-INDEX($F$5:$F$430,MATCH(D30,$D$5:$D$430,0))</f>
        <v>0.0003125000000000003</v>
      </c>
    </row>
    <row r="31" spans="1:9" ht="18" customHeight="1">
      <c r="A31" s="22" t="s">
        <v>38</v>
      </c>
      <c r="B31" s="62" t="s">
        <v>335</v>
      </c>
      <c r="C31" s="65"/>
      <c r="D31" s="23" t="s">
        <v>276</v>
      </c>
      <c r="E31" s="46" t="s">
        <v>158</v>
      </c>
      <c r="F31" s="29">
        <v>0.02815972222222222</v>
      </c>
      <c r="G31" s="23" t="str">
        <f t="shared" si="0"/>
        <v>4.03/km</v>
      </c>
      <c r="H31" s="29">
        <f t="shared" si="1"/>
        <v>0.005659722222222226</v>
      </c>
      <c r="I31" s="24">
        <f>F31-INDEX($F$5:$F$430,MATCH(D31,$D$5:$D$430,0))</f>
        <v>0.0020138888888888914</v>
      </c>
    </row>
    <row r="32" spans="1:9" ht="18" customHeight="1">
      <c r="A32" s="22" t="s">
        <v>39</v>
      </c>
      <c r="B32" s="62" t="s">
        <v>336</v>
      </c>
      <c r="C32" s="65"/>
      <c r="D32" s="23" t="s">
        <v>278</v>
      </c>
      <c r="E32" s="46" t="s">
        <v>337</v>
      </c>
      <c r="F32" s="29">
        <v>0.02820601851851852</v>
      </c>
      <c r="G32" s="23" t="str">
        <f t="shared" si="0"/>
        <v>4.04/km</v>
      </c>
      <c r="H32" s="29">
        <f t="shared" si="1"/>
        <v>0.0057060185185185235</v>
      </c>
      <c r="I32" s="24">
        <f>F32-INDEX($F$5:$F$430,MATCH(D32,$D$5:$D$430,0))</f>
        <v>0.0016087962962962991</v>
      </c>
    </row>
    <row r="33" spans="1:9" ht="18" customHeight="1">
      <c r="A33" s="22" t="s">
        <v>40</v>
      </c>
      <c r="B33" s="62" t="s">
        <v>338</v>
      </c>
      <c r="C33" s="65"/>
      <c r="D33" s="23" t="s">
        <v>279</v>
      </c>
      <c r="E33" s="46" t="s">
        <v>313</v>
      </c>
      <c r="F33" s="29">
        <v>0.02821759259259259</v>
      </c>
      <c r="G33" s="23" t="str">
        <f t="shared" si="0"/>
        <v>4.04/km</v>
      </c>
      <c r="H33" s="29">
        <f t="shared" si="1"/>
        <v>0.0057175925925925936</v>
      </c>
      <c r="I33" s="24">
        <f>F33-INDEX($F$5:$F$430,MATCH(D33,$D$5:$D$430,0))</f>
        <v>0.00040509259259258884</v>
      </c>
    </row>
    <row r="34" spans="1:9" ht="18" customHeight="1">
      <c r="A34" s="22" t="s">
        <v>41</v>
      </c>
      <c r="B34" s="62" t="s">
        <v>339</v>
      </c>
      <c r="C34" s="65"/>
      <c r="D34" s="23" t="s">
        <v>282</v>
      </c>
      <c r="E34" s="46" t="s">
        <v>283</v>
      </c>
      <c r="F34" s="29">
        <v>0.028229166666666666</v>
      </c>
      <c r="G34" s="23" t="str">
        <f t="shared" si="0"/>
        <v>4.04/km</v>
      </c>
      <c r="H34" s="29">
        <f t="shared" si="1"/>
        <v>0.005729166666666671</v>
      </c>
      <c r="I34" s="24">
        <f>F34-INDEX($F$5:$F$430,MATCH(D34,$D$5:$D$430,0))</f>
        <v>0</v>
      </c>
    </row>
    <row r="35" spans="1:9" ht="18" customHeight="1">
      <c r="A35" s="22" t="s">
        <v>42</v>
      </c>
      <c r="B35" s="62" t="s">
        <v>340</v>
      </c>
      <c r="C35" s="65"/>
      <c r="D35" s="23" t="s">
        <v>276</v>
      </c>
      <c r="E35" s="46" t="s">
        <v>313</v>
      </c>
      <c r="F35" s="29">
        <v>0.02829861111111111</v>
      </c>
      <c r="G35" s="23" t="str">
        <f t="shared" si="0"/>
        <v>4.05/km</v>
      </c>
      <c r="H35" s="29">
        <f t="shared" si="1"/>
        <v>0.0057986111111111155</v>
      </c>
      <c r="I35" s="24">
        <f>F35-INDEX($F$5:$F$430,MATCH(D35,$D$5:$D$430,0))</f>
        <v>0.0021527777777777812</v>
      </c>
    </row>
    <row r="36" spans="1:9" ht="18" customHeight="1">
      <c r="A36" s="22" t="s">
        <v>43</v>
      </c>
      <c r="B36" s="62" t="s">
        <v>341</v>
      </c>
      <c r="C36" s="65"/>
      <c r="D36" s="23" t="s">
        <v>291</v>
      </c>
      <c r="E36" s="46" t="s">
        <v>328</v>
      </c>
      <c r="F36" s="29">
        <v>0.028692129629629633</v>
      </c>
      <c r="G36" s="23" t="str">
        <f t="shared" si="0"/>
        <v>4.08/km</v>
      </c>
      <c r="H36" s="29">
        <f t="shared" si="1"/>
        <v>0.006192129629629638</v>
      </c>
      <c r="I36" s="24">
        <f>F36-INDEX($F$5:$F$430,MATCH(D36,$D$5:$D$430,0))</f>
        <v>0.006192129629629638</v>
      </c>
    </row>
    <row r="37" spans="1:9" ht="18" customHeight="1">
      <c r="A37" s="22" t="s">
        <v>44</v>
      </c>
      <c r="B37" s="62" t="s">
        <v>342</v>
      </c>
      <c r="C37" s="65"/>
      <c r="D37" s="23" t="s">
        <v>278</v>
      </c>
      <c r="E37" s="46" t="s">
        <v>343</v>
      </c>
      <c r="F37" s="29">
        <v>0.028935185185185185</v>
      </c>
      <c r="G37" s="23" t="str">
        <f aca="true" t="shared" si="2" ref="G37:G89">TEXT(INT((HOUR(F37)*3600+MINUTE(F37)*60+SECOND(F37))/$I$3/60),"0")&amp;"."&amp;TEXT(MOD((HOUR(F37)*3600+MINUTE(F37)*60+SECOND(F37))/$I$3,60),"00")&amp;"/km"</f>
        <v>4.10/km</v>
      </c>
      <c r="H37" s="29">
        <f aca="true" t="shared" si="3" ref="H37:H66">F37-$F$5</f>
        <v>0.00643518518518519</v>
      </c>
      <c r="I37" s="24">
        <f>F37-INDEX($F$5:$F$430,MATCH(D37,$D$5:$D$430,0))</f>
        <v>0.0023379629629629653</v>
      </c>
    </row>
    <row r="38" spans="1:9" ht="18" customHeight="1">
      <c r="A38" s="22" t="s">
        <v>45</v>
      </c>
      <c r="B38" s="62" t="s">
        <v>344</v>
      </c>
      <c r="C38" s="65"/>
      <c r="D38" s="23" t="s">
        <v>274</v>
      </c>
      <c r="E38" s="46" t="s">
        <v>345</v>
      </c>
      <c r="F38" s="29">
        <v>0.029131944444444446</v>
      </c>
      <c r="G38" s="23" t="str">
        <f t="shared" si="2"/>
        <v>4.12/km</v>
      </c>
      <c r="H38" s="29">
        <f t="shared" si="3"/>
        <v>0.006631944444444451</v>
      </c>
      <c r="I38" s="24">
        <f>F38-INDEX($F$5:$F$430,MATCH(D38,$D$5:$D$430,0))</f>
        <v>0.004270833333333338</v>
      </c>
    </row>
    <row r="39" spans="1:9" ht="18" customHeight="1">
      <c r="A39" s="22" t="s">
        <v>46</v>
      </c>
      <c r="B39" s="62" t="s">
        <v>346</v>
      </c>
      <c r="C39" s="65"/>
      <c r="D39" s="23" t="s">
        <v>273</v>
      </c>
      <c r="E39" s="46" t="s">
        <v>347</v>
      </c>
      <c r="F39" s="29">
        <v>0.029247685185185186</v>
      </c>
      <c r="G39" s="23" t="str">
        <f t="shared" si="2"/>
        <v>4.13/km</v>
      </c>
      <c r="H39" s="29">
        <f t="shared" si="3"/>
        <v>0.00674768518518519</v>
      </c>
      <c r="I39" s="24">
        <f>F39-INDEX($F$5:$F$430,MATCH(D39,$D$5:$D$430,0))</f>
        <v>0.004120370370370375</v>
      </c>
    </row>
    <row r="40" spans="1:9" ht="18" customHeight="1">
      <c r="A40" s="22" t="s">
        <v>47</v>
      </c>
      <c r="B40" s="62" t="s">
        <v>348</v>
      </c>
      <c r="C40" s="65"/>
      <c r="D40" s="23" t="s">
        <v>279</v>
      </c>
      <c r="E40" s="46" t="s">
        <v>349</v>
      </c>
      <c r="F40" s="29">
        <v>0.02936342592592592</v>
      </c>
      <c r="G40" s="23" t="str">
        <f t="shared" si="2"/>
        <v>4.14/km</v>
      </c>
      <c r="H40" s="29">
        <f t="shared" si="3"/>
        <v>0.006863425925925926</v>
      </c>
      <c r="I40" s="24">
        <f>F40-INDEX($F$5:$F$430,MATCH(D40,$D$5:$D$430,0))</f>
        <v>0.0015509259259259209</v>
      </c>
    </row>
    <row r="41" spans="1:9" ht="18" customHeight="1">
      <c r="A41" s="42" t="s">
        <v>48</v>
      </c>
      <c r="B41" s="67" t="s">
        <v>350</v>
      </c>
      <c r="C41" s="68"/>
      <c r="D41" s="43" t="s">
        <v>274</v>
      </c>
      <c r="E41" s="69" t="s">
        <v>268</v>
      </c>
      <c r="F41" s="44">
        <v>0.02953703703703704</v>
      </c>
      <c r="G41" s="43" t="str">
        <f t="shared" si="2"/>
        <v>4.15/km</v>
      </c>
      <c r="H41" s="44">
        <f t="shared" si="3"/>
        <v>0.007037037037037043</v>
      </c>
      <c r="I41" s="45">
        <f>F41-INDEX($F$5:$F$430,MATCH(D41,$D$5:$D$430,0))</f>
        <v>0.004675925925925931</v>
      </c>
    </row>
    <row r="42" spans="1:9" ht="18" customHeight="1">
      <c r="A42" s="22" t="s">
        <v>49</v>
      </c>
      <c r="B42" s="62" t="s">
        <v>351</v>
      </c>
      <c r="C42" s="65"/>
      <c r="D42" s="23" t="s">
        <v>282</v>
      </c>
      <c r="E42" s="46" t="s">
        <v>352</v>
      </c>
      <c r="F42" s="29">
        <v>0.029699074074074072</v>
      </c>
      <c r="G42" s="23" t="str">
        <f t="shared" si="2"/>
        <v>4.17/km</v>
      </c>
      <c r="H42" s="29">
        <f t="shared" si="3"/>
        <v>0.0071990740740740765</v>
      </c>
      <c r="I42" s="24">
        <f>F42-INDEX($F$5:$F$430,MATCH(D42,$D$5:$D$430,0))</f>
        <v>0.0014699074074074059</v>
      </c>
    </row>
    <row r="43" spans="1:9" ht="18" customHeight="1">
      <c r="A43" s="22" t="s">
        <v>50</v>
      </c>
      <c r="B43" s="62" t="s">
        <v>353</v>
      </c>
      <c r="C43" s="65"/>
      <c r="D43" s="23" t="s">
        <v>273</v>
      </c>
      <c r="E43" s="46" t="s">
        <v>352</v>
      </c>
      <c r="F43" s="29">
        <v>0.029699074074074072</v>
      </c>
      <c r="G43" s="23" t="str">
        <f t="shared" si="2"/>
        <v>4.17/km</v>
      </c>
      <c r="H43" s="29">
        <f t="shared" si="3"/>
        <v>0.0071990740740740765</v>
      </c>
      <c r="I43" s="24">
        <f>F43-INDEX($F$5:$F$430,MATCH(D43,$D$5:$D$430,0))</f>
        <v>0.0045717592592592615</v>
      </c>
    </row>
    <row r="44" spans="1:9" ht="18" customHeight="1">
      <c r="A44" s="22" t="s">
        <v>51</v>
      </c>
      <c r="B44" s="62" t="s">
        <v>354</v>
      </c>
      <c r="C44" s="65"/>
      <c r="D44" s="23" t="s">
        <v>277</v>
      </c>
      <c r="E44" s="46" t="s">
        <v>334</v>
      </c>
      <c r="F44" s="29">
        <v>0.02974537037037037</v>
      </c>
      <c r="G44" s="23" t="str">
        <f t="shared" si="2"/>
        <v>4.17/km</v>
      </c>
      <c r="H44" s="29">
        <f t="shared" si="3"/>
        <v>0.007245370370370374</v>
      </c>
      <c r="I44" s="24">
        <f>F44-INDEX($F$5:$F$430,MATCH(D44,$D$5:$D$430,0))</f>
        <v>0</v>
      </c>
    </row>
    <row r="45" spans="1:9" ht="18" customHeight="1">
      <c r="A45" s="22" t="s">
        <v>52</v>
      </c>
      <c r="B45" s="62" t="s">
        <v>355</v>
      </c>
      <c r="C45" s="65"/>
      <c r="D45" s="23" t="s">
        <v>276</v>
      </c>
      <c r="E45" s="46" t="s">
        <v>298</v>
      </c>
      <c r="F45" s="29">
        <v>0.029826388888888892</v>
      </c>
      <c r="G45" s="23" t="str">
        <f t="shared" si="2"/>
        <v>4.18/km</v>
      </c>
      <c r="H45" s="29">
        <f t="shared" si="3"/>
        <v>0.007326388888888896</v>
      </c>
      <c r="I45" s="24">
        <f>F45-INDEX($F$5:$F$430,MATCH(D45,$D$5:$D$430,0))</f>
        <v>0.003680555555555562</v>
      </c>
    </row>
    <row r="46" spans="1:9" ht="18" customHeight="1">
      <c r="A46" s="22" t="s">
        <v>53</v>
      </c>
      <c r="B46" s="62" t="s">
        <v>356</v>
      </c>
      <c r="C46" s="65"/>
      <c r="D46" s="23" t="s">
        <v>282</v>
      </c>
      <c r="E46" s="46" t="s">
        <v>298</v>
      </c>
      <c r="F46" s="29">
        <v>0.02988425925925926</v>
      </c>
      <c r="G46" s="23" t="str">
        <f t="shared" si="2"/>
        <v>4.18/km</v>
      </c>
      <c r="H46" s="29">
        <f t="shared" si="3"/>
        <v>0.007384259259259264</v>
      </c>
      <c r="I46" s="24">
        <f>F46-INDEX($F$5:$F$430,MATCH(D46,$D$5:$D$430,0))</f>
        <v>0.0016550925925925934</v>
      </c>
    </row>
    <row r="47" spans="1:9" ht="18" customHeight="1">
      <c r="A47" s="22" t="s">
        <v>54</v>
      </c>
      <c r="B47" s="62" t="s">
        <v>357</v>
      </c>
      <c r="C47" s="65"/>
      <c r="D47" s="23" t="s">
        <v>306</v>
      </c>
      <c r="E47" s="46" t="s">
        <v>358</v>
      </c>
      <c r="F47" s="29">
        <v>0.029965277777777775</v>
      </c>
      <c r="G47" s="23" t="str">
        <f t="shared" si="2"/>
        <v>4.19/km</v>
      </c>
      <c r="H47" s="29">
        <f t="shared" si="3"/>
        <v>0.007465277777777779</v>
      </c>
      <c r="I47" s="24">
        <f>F47-INDEX($F$5:$F$430,MATCH(D47,$D$5:$D$430,0))</f>
        <v>0.004629629629629626</v>
      </c>
    </row>
    <row r="48" spans="1:9" ht="18" customHeight="1">
      <c r="A48" s="22" t="s">
        <v>55</v>
      </c>
      <c r="B48" s="62" t="s">
        <v>359</v>
      </c>
      <c r="C48" s="65"/>
      <c r="D48" s="23" t="s">
        <v>282</v>
      </c>
      <c r="E48" s="46" t="s">
        <v>360</v>
      </c>
      <c r="F48" s="29">
        <v>0.029976851851851852</v>
      </c>
      <c r="G48" s="23" t="str">
        <f t="shared" si="2"/>
        <v>4.19/km</v>
      </c>
      <c r="H48" s="29">
        <f t="shared" si="3"/>
        <v>0.007476851851851856</v>
      </c>
      <c r="I48" s="24">
        <f>F48-INDEX($F$5:$F$430,MATCH(D48,$D$5:$D$430,0))</f>
        <v>0.0017476851851851855</v>
      </c>
    </row>
    <row r="49" spans="1:9" ht="18" customHeight="1">
      <c r="A49" s="22" t="s">
        <v>56</v>
      </c>
      <c r="B49" s="62" t="s">
        <v>361</v>
      </c>
      <c r="C49" s="65"/>
      <c r="D49" s="23" t="s">
        <v>277</v>
      </c>
      <c r="E49" s="46" t="s">
        <v>270</v>
      </c>
      <c r="F49" s="29">
        <v>0.03005787037037037</v>
      </c>
      <c r="G49" s="23" t="str">
        <f t="shared" si="2"/>
        <v>4.20/km</v>
      </c>
      <c r="H49" s="29">
        <f t="shared" si="3"/>
        <v>0.0075578703703703745</v>
      </c>
      <c r="I49" s="24">
        <f>F49-INDEX($F$5:$F$430,MATCH(D49,$D$5:$D$430,0))</f>
        <v>0.0003125000000000003</v>
      </c>
    </row>
    <row r="50" spans="1:9" ht="18" customHeight="1">
      <c r="A50" s="22" t="s">
        <v>57</v>
      </c>
      <c r="B50" s="62" t="s">
        <v>362</v>
      </c>
      <c r="C50" s="65"/>
      <c r="D50" s="23" t="s">
        <v>273</v>
      </c>
      <c r="E50" s="46" t="s">
        <v>363</v>
      </c>
      <c r="F50" s="29">
        <v>0.030138888888888885</v>
      </c>
      <c r="G50" s="23" t="str">
        <f t="shared" si="2"/>
        <v>4.20/km</v>
      </c>
      <c r="H50" s="29">
        <f t="shared" si="3"/>
        <v>0.0076388888888888895</v>
      </c>
      <c r="I50" s="24">
        <f>F50-INDEX($F$5:$F$430,MATCH(D50,$D$5:$D$430,0))</f>
        <v>0.0050115740740740745</v>
      </c>
    </row>
    <row r="51" spans="1:9" ht="18" customHeight="1">
      <c r="A51" s="22" t="s">
        <v>58</v>
      </c>
      <c r="B51" s="62" t="s">
        <v>364</v>
      </c>
      <c r="C51" s="65"/>
      <c r="D51" s="23" t="s">
        <v>278</v>
      </c>
      <c r="E51" s="46" t="s">
        <v>358</v>
      </c>
      <c r="F51" s="29">
        <v>0.030416666666666665</v>
      </c>
      <c r="G51" s="23" t="str">
        <f t="shared" si="2"/>
        <v>4.23/km</v>
      </c>
      <c r="H51" s="29">
        <f t="shared" si="3"/>
        <v>0.007916666666666669</v>
      </c>
      <c r="I51" s="24">
        <f>F51-INDEX($F$5:$F$430,MATCH(D51,$D$5:$D$430,0))</f>
        <v>0.0038194444444444448</v>
      </c>
    </row>
    <row r="52" spans="1:9" ht="18" customHeight="1">
      <c r="A52" s="22" t="s">
        <v>59</v>
      </c>
      <c r="B52" s="62" t="s">
        <v>365</v>
      </c>
      <c r="C52" s="65"/>
      <c r="D52" s="23" t="s">
        <v>278</v>
      </c>
      <c r="E52" s="46" t="s">
        <v>313</v>
      </c>
      <c r="F52" s="29">
        <v>0.030428240740740742</v>
      </c>
      <c r="G52" s="23" t="str">
        <f t="shared" si="2"/>
        <v>4.23/km</v>
      </c>
      <c r="H52" s="29">
        <f t="shared" si="3"/>
        <v>0.007928240740740746</v>
      </c>
      <c r="I52" s="24">
        <f>F52-INDEX($F$5:$F$430,MATCH(D52,$D$5:$D$430,0))</f>
        <v>0.003831018518518522</v>
      </c>
    </row>
    <row r="53" spans="1:9" ht="18" customHeight="1">
      <c r="A53" s="22" t="s">
        <v>60</v>
      </c>
      <c r="B53" s="62" t="s">
        <v>366</v>
      </c>
      <c r="C53" s="65"/>
      <c r="D53" s="23" t="s">
        <v>282</v>
      </c>
      <c r="E53" s="46" t="s">
        <v>349</v>
      </c>
      <c r="F53" s="29">
        <v>0.030474537037037036</v>
      </c>
      <c r="G53" s="23" t="str">
        <f t="shared" si="2"/>
        <v>4.23/km</v>
      </c>
      <c r="H53" s="29">
        <f t="shared" si="3"/>
        <v>0.00797453703703704</v>
      </c>
      <c r="I53" s="24">
        <f>F53-INDEX($F$5:$F$430,MATCH(D53,$D$5:$D$430,0))</f>
        <v>0.00224537037037037</v>
      </c>
    </row>
    <row r="54" spans="1:9" ht="18" customHeight="1">
      <c r="A54" s="22" t="s">
        <v>61</v>
      </c>
      <c r="B54" s="62" t="s">
        <v>367</v>
      </c>
      <c r="C54" s="65"/>
      <c r="D54" s="23" t="s">
        <v>274</v>
      </c>
      <c r="E54" s="46" t="s">
        <v>294</v>
      </c>
      <c r="F54" s="29">
        <v>0.030497685185185183</v>
      </c>
      <c r="G54" s="23" t="str">
        <f t="shared" si="2"/>
        <v>4.24/km</v>
      </c>
      <c r="H54" s="29">
        <f t="shared" si="3"/>
        <v>0.007997685185185188</v>
      </c>
      <c r="I54" s="24">
        <f>F54-INDEX($F$5:$F$430,MATCH(D54,$D$5:$D$430,0))</f>
        <v>0.005636574074074075</v>
      </c>
    </row>
    <row r="55" spans="1:9" ht="18" customHeight="1">
      <c r="A55" s="22" t="s">
        <v>62</v>
      </c>
      <c r="B55" s="62" t="s">
        <v>368</v>
      </c>
      <c r="C55" s="65"/>
      <c r="D55" s="23" t="s">
        <v>286</v>
      </c>
      <c r="E55" s="46" t="s">
        <v>334</v>
      </c>
      <c r="F55" s="29">
        <v>0.030520833333333334</v>
      </c>
      <c r="G55" s="23" t="str">
        <f t="shared" si="2"/>
        <v>4.24/km</v>
      </c>
      <c r="H55" s="29">
        <f t="shared" si="3"/>
        <v>0.008020833333333338</v>
      </c>
      <c r="I55" s="24">
        <f>F55-INDEX($F$5:$F$430,MATCH(D55,$D$5:$D$430,0))</f>
        <v>0</v>
      </c>
    </row>
    <row r="56" spans="1:9" ht="18" customHeight="1">
      <c r="A56" s="22" t="s">
        <v>63</v>
      </c>
      <c r="B56" s="62" t="s">
        <v>369</v>
      </c>
      <c r="C56" s="65"/>
      <c r="D56" s="23" t="s">
        <v>278</v>
      </c>
      <c r="E56" s="46" t="s">
        <v>296</v>
      </c>
      <c r="F56" s="29">
        <v>0.03071759259259259</v>
      </c>
      <c r="G56" s="23" t="str">
        <f t="shared" si="2"/>
        <v>4.25/km</v>
      </c>
      <c r="H56" s="29">
        <f t="shared" si="3"/>
        <v>0.008217592592592596</v>
      </c>
      <c r="I56" s="24">
        <f>F56-INDEX($F$5:$F$430,MATCH(D56,$D$5:$D$430,0))</f>
        <v>0.0041203703703703715</v>
      </c>
    </row>
    <row r="57" spans="1:9" ht="18" customHeight="1">
      <c r="A57" s="42" t="s">
        <v>64</v>
      </c>
      <c r="B57" s="67" t="s">
        <v>370</v>
      </c>
      <c r="C57" s="68"/>
      <c r="D57" s="43" t="s">
        <v>273</v>
      </c>
      <c r="E57" s="69" t="s">
        <v>268</v>
      </c>
      <c r="F57" s="44">
        <v>0.03074074074074074</v>
      </c>
      <c r="G57" s="43" t="str">
        <f t="shared" si="2"/>
        <v>4.26/km</v>
      </c>
      <c r="H57" s="44">
        <f t="shared" si="3"/>
        <v>0.008240740740740743</v>
      </c>
      <c r="I57" s="45">
        <f>F57-INDEX($F$5:$F$430,MATCH(D57,$D$5:$D$430,0))</f>
        <v>0.005613425925925928</v>
      </c>
    </row>
    <row r="58" spans="1:9" ht="18" customHeight="1">
      <c r="A58" s="22" t="s">
        <v>65</v>
      </c>
      <c r="B58" s="62" t="s">
        <v>371</v>
      </c>
      <c r="C58" s="65"/>
      <c r="D58" s="23" t="s">
        <v>278</v>
      </c>
      <c r="E58" s="46" t="s">
        <v>358</v>
      </c>
      <c r="F58" s="29">
        <v>0.03079861111111111</v>
      </c>
      <c r="G58" s="23" t="str">
        <f t="shared" si="2"/>
        <v>4.26/km</v>
      </c>
      <c r="H58" s="29">
        <f t="shared" si="3"/>
        <v>0.008298611111111114</v>
      </c>
      <c r="I58" s="24">
        <f>F58-INDEX($F$5:$F$430,MATCH(D58,$D$5:$D$430,0))</f>
        <v>0.00420138888888889</v>
      </c>
    </row>
    <row r="59" spans="1:9" ht="18" customHeight="1">
      <c r="A59" s="22" t="s">
        <v>66</v>
      </c>
      <c r="B59" s="62" t="s">
        <v>372</v>
      </c>
      <c r="C59" s="65"/>
      <c r="D59" s="23" t="s">
        <v>279</v>
      </c>
      <c r="E59" s="46" t="s">
        <v>373</v>
      </c>
      <c r="F59" s="29">
        <v>0.030891203703703702</v>
      </c>
      <c r="G59" s="23" t="str">
        <f t="shared" si="2"/>
        <v>4.27/km</v>
      </c>
      <c r="H59" s="29">
        <f t="shared" si="3"/>
        <v>0.008391203703703706</v>
      </c>
      <c r="I59" s="24">
        <f>F59-INDEX($F$5:$F$430,MATCH(D59,$D$5:$D$430,0))</f>
        <v>0.0030787037037037016</v>
      </c>
    </row>
    <row r="60" spans="1:9" ht="18" customHeight="1">
      <c r="A60" s="22" t="s">
        <v>67</v>
      </c>
      <c r="B60" s="62" t="s">
        <v>374</v>
      </c>
      <c r="C60" s="65"/>
      <c r="D60" s="23" t="s">
        <v>273</v>
      </c>
      <c r="E60" s="46" t="s">
        <v>375</v>
      </c>
      <c r="F60" s="29">
        <v>0.030937499999999996</v>
      </c>
      <c r="G60" s="23" t="str">
        <f t="shared" si="2"/>
        <v>4.27/km</v>
      </c>
      <c r="H60" s="29">
        <f t="shared" si="3"/>
        <v>0.0084375</v>
      </c>
      <c r="I60" s="24">
        <f>F60-INDEX($F$5:$F$430,MATCH(D60,$D$5:$D$430,0))</f>
        <v>0.005810185185185186</v>
      </c>
    </row>
    <row r="61" spans="1:9" ht="18" customHeight="1">
      <c r="A61" s="22" t="s">
        <v>68</v>
      </c>
      <c r="B61" s="62" t="s">
        <v>376</v>
      </c>
      <c r="C61" s="65"/>
      <c r="D61" s="23" t="s">
        <v>282</v>
      </c>
      <c r="E61" s="46" t="s">
        <v>158</v>
      </c>
      <c r="F61" s="29">
        <v>0.030937499999999996</v>
      </c>
      <c r="G61" s="23" t="str">
        <f t="shared" si="2"/>
        <v>4.27/km</v>
      </c>
      <c r="H61" s="29">
        <f t="shared" si="3"/>
        <v>0.0084375</v>
      </c>
      <c r="I61" s="24">
        <f>F61-INDEX($F$5:$F$430,MATCH(D61,$D$5:$D$430,0))</f>
        <v>0.00270833333333333</v>
      </c>
    </row>
    <row r="62" spans="1:9" ht="18" customHeight="1">
      <c r="A62" s="22" t="s">
        <v>69</v>
      </c>
      <c r="B62" s="62" t="s">
        <v>377</v>
      </c>
      <c r="C62" s="65"/>
      <c r="D62" s="23" t="s">
        <v>279</v>
      </c>
      <c r="E62" s="46" t="s">
        <v>378</v>
      </c>
      <c r="F62" s="29">
        <v>0.030937499999999996</v>
      </c>
      <c r="G62" s="23" t="str">
        <f t="shared" si="2"/>
        <v>4.27/km</v>
      </c>
      <c r="H62" s="29">
        <f t="shared" si="3"/>
        <v>0.0084375</v>
      </c>
      <c r="I62" s="24">
        <f>F62-INDEX($F$5:$F$430,MATCH(D62,$D$5:$D$430,0))</f>
        <v>0.003124999999999996</v>
      </c>
    </row>
    <row r="63" spans="1:9" ht="18" customHeight="1">
      <c r="A63" s="22" t="s">
        <v>70</v>
      </c>
      <c r="B63" s="62" t="s">
        <v>379</v>
      </c>
      <c r="C63" s="65"/>
      <c r="D63" s="23" t="s">
        <v>281</v>
      </c>
      <c r="E63" s="46" t="s">
        <v>380</v>
      </c>
      <c r="F63" s="29">
        <v>0.031006944444444445</v>
      </c>
      <c r="G63" s="23" t="str">
        <f t="shared" si="2"/>
        <v>4.28/km</v>
      </c>
      <c r="H63" s="29">
        <f t="shared" si="3"/>
        <v>0.008506944444444449</v>
      </c>
      <c r="I63" s="24">
        <f>F63-INDEX($F$5:$F$430,MATCH(D63,$D$5:$D$430,0))</f>
        <v>0</v>
      </c>
    </row>
    <row r="64" spans="1:9" ht="18" customHeight="1">
      <c r="A64" s="22" t="s">
        <v>71</v>
      </c>
      <c r="B64" s="62" t="s">
        <v>381</v>
      </c>
      <c r="C64" s="65"/>
      <c r="D64" s="23" t="s">
        <v>282</v>
      </c>
      <c r="E64" s="46" t="s">
        <v>378</v>
      </c>
      <c r="F64" s="29">
        <v>0.031018518518518515</v>
      </c>
      <c r="G64" s="23" t="str">
        <f t="shared" si="2"/>
        <v>4.28/km</v>
      </c>
      <c r="H64" s="29">
        <f t="shared" si="3"/>
        <v>0.008518518518518519</v>
      </c>
      <c r="I64" s="24">
        <f>F64-INDEX($F$5:$F$430,MATCH(D64,$D$5:$D$430,0))</f>
        <v>0.0027893518518518484</v>
      </c>
    </row>
    <row r="65" spans="1:9" ht="18" customHeight="1">
      <c r="A65" s="22" t="s">
        <v>72</v>
      </c>
      <c r="B65" s="62" t="s">
        <v>382</v>
      </c>
      <c r="C65" s="65"/>
      <c r="D65" s="23" t="s">
        <v>273</v>
      </c>
      <c r="E65" s="46" t="s">
        <v>313</v>
      </c>
      <c r="F65" s="29">
        <v>0.031041666666666665</v>
      </c>
      <c r="G65" s="23" t="str">
        <f t="shared" si="2"/>
        <v>4.28/km</v>
      </c>
      <c r="H65" s="29">
        <f t="shared" si="3"/>
        <v>0.00854166666666667</v>
      </c>
      <c r="I65" s="24">
        <f>F65-INDEX($F$5:$F$430,MATCH(D65,$D$5:$D$430,0))</f>
        <v>0.005914351851851855</v>
      </c>
    </row>
    <row r="66" spans="1:9" ht="18" customHeight="1">
      <c r="A66" s="22" t="s">
        <v>73</v>
      </c>
      <c r="B66" s="62" t="s">
        <v>383</v>
      </c>
      <c r="C66" s="65"/>
      <c r="D66" s="23" t="s">
        <v>285</v>
      </c>
      <c r="E66" s="46" t="s">
        <v>384</v>
      </c>
      <c r="F66" s="29">
        <v>0.031157407407407408</v>
      </c>
      <c r="G66" s="23" t="str">
        <f t="shared" si="2"/>
        <v>4.29/km</v>
      </c>
      <c r="H66" s="29">
        <f t="shared" si="3"/>
        <v>0.008657407407407412</v>
      </c>
      <c r="I66" s="24">
        <f>F66-INDEX($F$5:$F$430,MATCH(D66,$D$5:$D$430,0))</f>
        <v>0</v>
      </c>
    </row>
    <row r="67" spans="1:9" ht="18" customHeight="1">
      <c r="A67" s="22" t="s">
        <v>74</v>
      </c>
      <c r="B67" s="62" t="s">
        <v>385</v>
      </c>
      <c r="C67" s="65"/>
      <c r="D67" s="23" t="s">
        <v>282</v>
      </c>
      <c r="E67" s="46" t="s">
        <v>349</v>
      </c>
      <c r="F67" s="29">
        <v>0.03125</v>
      </c>
      <c r="G67" s="23" t="str">
        <f t="shared" si="2"/>
        <v>4.30/km</v>
      </c>
      <c r="H67" s="29">
        <f aca="true" t="shared" si="4" ref="H67:H89">F67-$F$5</f>
        <v>0.008750000000000004</v>
      </c>
      <c r="I67" s="24">
        <f>F67-INDEX($F$5:$F$430,MATCH(D67,$D$5:$D$430,0))</f>
        <v>0.0030208333333333337</v>
      </c>
    </row>
    <row r="68" spans="1:9" ht="18" customHeight="1">
      <c r="A68" s="22" t="s">
        <v>75</v>
      </c>
      <c r="B68" s="62" t="s">
        <v>386</v>
      </c>
      <c r="C68" s="65"/>
      <c r="D68" s="23" t="s">
        <v>276</v>
      </c>
      <c r="E68" s="46" t="s">
        <v>300</v>
      </c>
      <c r="F68" s="29">
        <v>0.03142361111111111</v>
      </c>
      <c r="G68" s="23" t="str">
        <f t="shared" si="2"/>
        <v>4.32/km</v>
      </c>
      <c r="H68" s="29">
        <f t="shared" si="4"/>
        <v>0.008923611111111115</v>
      </c>
      <c r="I68" s="24">
        <f>F68-INDEX($F$5:$F$430,MATCH(D68,$D$5:$D$430,0))</f>
        <v>0.0052777777777777805</v>
      </c>
    </row>
    <row r="69" spans="1:9" ht="18" customHeight="1">
      <c r="A69" s="22" t="s">
        <v>76</v>
      </c>
      <c r="B69" s="62" t="s">
        <v>387</v>
      </c>
      <c r="C69" s="65"/>
      <c r="D69" s="23" t="s">
        <v>274</v>
      </c>
      <c r="E69" s="46" t="s">
        <v>300</v>
      </c>
      <c r="F69" s="29">
        <v>0.03142361111111111</v>
      </c>
      <c r="G69" s="23" t="str">
        <f t="shared" si="2"/>
        <v>4.32/km</v>
      </c>
      <c r="H69" s="29">
        <f t="shared" si="4"/>
        <v>0.008923611111111115</v>
      </c>
      <c r="I69" s="24">
        <f>F69-INDEX($F$5:$F$430,MATCH(D69,$D$5:$D$430,0))</f>
        <v>0.006562500000000002</v>
      </c>
    </row>
    <row r="70" spans="1:9" ht="18" customHeight="1">
      <c r="A70" s="22" t="s">
        <v>77</v>
      </c>
      <c r="B70" s="62" t="s">
        <v>388</v>
      </c>
      <c r="C70" s="65"/>
      <c r="D70" s="23" t="s">
        <v>285</v>
      </c>
      <c r="E70" s="46" t="s">
        <v>363</v>
      </c>
      <c r="F70" s="29">
        <v>0.03155092592592592</v>
      </c>
      <c r="G70" s="23" t="str">
        <f t="shared" si="2"/>
        <v>4.33/km</v>
      </c>
      <c r="H70" s="29">
        <f t="shared" si="4"/>
        <v>0.009050925925925924</v>
      </c>
      <c r="I70" s="24">
        <f>F70-INDEX($F$5:$F$430,MATCH(D70,$D$5:$D$430,0))</f>
        <v>0.0003935185185185118</v>
      </c>
    </row>
    <row r="71" spans="1:9" ht="18" customHeight="1">
      <c r="A71" s="22" t="s">
        <v>78</v>
      </c>
      <c r="B71" s="62" t="s">
        <v>389</v>
      </c>
      <c r="C71" s="65"/>
      <c r="D71" s="23" t="s">
        <v>276</v>
      </c>
      <c r="E71" s="46" t="s">
        <v>313</v>
      </c>
      <c r="F71" s="29">
        <v>0.03184027777777778</v>
      </c>
      <c r="G71" s="23" t="str">
        <f t="shared" si="2"/>
        <v>4.35/km</v>
      </c>
      <c r="H71" s="29">
        <f t="shared" si="4"/>
        <v>0.009340277777777784</v>
      </c>
      <c r="I71" s="24">
        <f>F71-INDEX($F$5:$F$430,MATCH(D71,$D$5:$D$430,0))</f>
        <v>0.00569444444444445</v>
      </c>
    </row>
    <row r="72" spans="1:9" ht="18" customHeight="1">
      <c r="A72" s="22" t="s">
        <v>79</v>
      </c>
      <c r="B72" s="62" t="s">
        <v>390</v>
      </c>
      <c r="C72" s="65"/>
      <c r="D72" s="23" t="s">
        <v>280</v>
      </c>
      <c r="E72" s="46" t="s">
        <v>391</v>
      </c>
      <c r="F72" s="29">
        <v>0.031875</v>
      </c>
      <c r="G72" s="23" t="str">
        <f t="shared" si="2"/>
        <v>4.35/km</v>
      </c>
      <c r="H72" s="29">
        <f t="shared" si="4"/>
        <v>0.009375000000000005</v>
      </c>
      <c r="I72" s="24">
        <f>F72-INDEX($F$5:$F$430,MATCH(D72,$D$5:$D$430,0))</f>
        <v>0</v>
      </c>
    </row>
    <row r="73" spans="1:9" ht="18" customHeight="1">
      <c r="A73" s="22" t="s">
        <v>80</v>
      </c>
      <c r="B73" s="62" t="s">
        <v>392</v>
      </c>
      <c r="C73" s="65"/>
      <c r="D73" s="23" t="s">
        <v>291</v>
      </c>
      <c r="E73" s="46" t="s">
        <v>313</v>
      </c>
      <c r="F73" s="29">
        <v>0.03189814814814815</v>
      </c>
      <c r="G73" s="23" t="str">
        <f t="shared" si="2"/>
        <v>4.36/km</v>
      </c>
      <c r="H73" s="29">
        <f t="shared" si="4"/>
        <v>0.009398148148148152</v>
      </c>
      <c r="I73" s="24">
        <f>F73-INDEX($F$5:$F$430,MATCH(D73,$D$5:$D$430,0))</f>
        <v>0.009398148148148152</v>
      </c>
    </row>
    <row r="74" spans="1:9" ht="18" customHeight="1">
      <c r="A74" s="42" t="s">
        <v>81</v>
      </c>
      <c r="B74" s="67" t="s">
        <v>393</v>
      </c>
      <c r="C74" s="68"/>
      <c r="D74" s="43" t="s">
        <v>274</v>
      </c>
      <c r="E74" s="69" t="s">
        <v>268</v>
      </c>
      <c r="F74" s="44">
        <v>0.03197916666666666</v>
      </c>
      <c r="G74" s="43" t="str">
        <f t="shared" si="2"/>
        <v>4.36/km</v>
      </c>
      <c r="H74" s="44">
        <f t="shared" si="4"/>
        <v>0.009479166666666667</v>
      </c>
      <c r="I74" s="45">
        <f>F74-INDEX($F$5:$F$430,MATCH(D74,$D$5:$D$430,0))</f>
        <v>0.0071180555555555546</v>
      </c>
    </row>
    <row r="75" spans="1:9" ht="18" customHeight="1">
      <c r="A75" s="22" t="s">
        <v>82</v>
      </c>
      <c r="B75" s="62" t="s">
        <v>394</v>
      </c>
      <c r="C75" s="65"/>
      <c r="D75" s="23" t="s">
        <v>276</v>
      </c>
      <c r="E75" s="46" t="s">
        <v>395</v>
      </c>
      <c r="F75" s="29">
        <v>0.03203703703703704</v>
      </c>
      <c r="G75" s="23" t="str">
        <f t="shared" si="2"/>
        <v>4.37/km</v>
      </c>
      <c r="H75" s="29">
        <f t="shared" si="4"/>
        <v>0.009537037037037042</v>
      </c>
      <c r="I75" s="24">
        <f>F75-INDEX($F$5:$F$430,MATCH(D75,$D$5:$D$430,0))</f>
        <v>0.0058912037037037075</v>
      </c>
    </row>
    <row r="76" spans="1:9" ht="18" customHeight="1">
      <c r="A76" s="22" t="s">
        <v>83</v>
      </c>
      <c r="B76" s="62" t="s">
        <v>396</v>
      </c>
      <c r="C76" s="65"/>
      <c r="D76" s="23" t="s">
        <v>282</v>
      </c>
      <c r="E76" s="46" t="s">
        <v>397</v>
      </c>
      <c r="F76" s="29">
        <v>0.03203703703703704</v>
      </c>
      <c r="G76" s="23" t="str">
        <f t="shared" si="2"/>
        <v>4.37/km</v>
      </c>
      <c r="H76" s="29">
        <f t="shared" si="4"/>
        <v>0.009537037037037042</v>
      </c>
      <c r="I76" s="24">
        <f>F76-INDEX($F$5:$F$430,MATCH(D76,$D$5:$D$430,0))</f>
        <v>0.003807870370370371</v>
      </c>
    </row>
    <row r="77" spans="1:9" ht="18" customHeight="1">
      <c r="A77" s="22" t="s">
        <v>84</v>
      </c>
      <c r="B77" s="62" t="s">
        <v>398</v>
      </c>
      <c r="C77" s="65"/>
      <c r="D77" s="23" t="s">
        <v>278</v>
      </c>
      <c r="E77" s="46" t="s">
        <v>352</v>
      </c>
      <c r="F77" s="29">
        <v>0.03204861111111111</v>
      </c>
      <c r="G77" s="23" t="str">
        <f t="shared" si="2"/>
        <v>4.37/km</v>
      </c>
      <c r="H77" s="29">
        <f t="shared" si="4"/>
        <v>0.009548611111111115</v>
      </c>
      <c r="I77" s="24">
        <f>F77-INDEX($F$5:$F$430,MATCH(D77,$D$5:$D$430,0))</f>
        <v>0.005451388888888891</v>
      </c>
    </row>
    <row r="78" spans="1:9" ht="18" customHeight="1">
      <c r="A78" s="22" t="s">
        <v>85</v>
      </c>
      <c r="B78" s="62" t="s">
        <v>399</v>
      </c>
      <c r="C78" s="65"/>
      <c r="D78" s="23" t="s">
        <v>278</v>
      </c>
      <c r="E78" s="46" t="s">
        <v>270</v>
      </c>
      <c r="F78" s="29">
        <v>0.03209490740740741</v>
      </c>
      <c r="G78" s="23" t="str">
        <f t="shared" si="2"/>
        <v>4.37/km</v>
      </c>
      <c r="H78" s="29">
        <f t="shared" si="4"/>
        <v>0.009594907407407417</v>
      </c>
      <c r="I78" s="24">
        <f>F78-INDEX($F$5:$F$430,MATCH(D78,$D$5:$D$430,0))</f>
        <v>0.005497685185185192</v>
      </c>
    </row>
    <row r="79" spans="1:9" ht="18" customHeight="1">
      <c r="A79" s="22" t="s">
        <v>86</v>
      </c>
      <c r="B79" s="62" t="s">
        <v>400</v>
      </c>
      <c r="C79" s="65"/>
      <c r="D79" s="23" t="s">
        <v>278</v>
      </c>
      <c r="E79" s="46" t="s">
        <v>292</v>
      </c>
      <c r="F79" s="29">
        <v>0.03214120370370371</v>
      </c>
      <c r="G79" s="23" t="str">
        <f t="shared" si="2"/>
        <v>4.38/km</v>
      </c>
      <c r="H79" s="29">
        <f t="shared" si="4"/>
        <v>0.00964120370370371</v>
      </c>
      <c r="I79" s="24">
        <f>F79-INDEX($F$5:$F$430,MATCH(D79,$D$5:$D$430,0))</f>
        <v>0.0055439814814814865</v>
      </c>
    </row>
    <row r="80" spans="1:9" ht="18" customHeight="1">
      <c r="A80" s="42" t="s">
        <v>87</v>
      </c>
      <c r="B80" s="67" t="s">
        <v>401</v>
      </c>
      <c r="C80" s="68"/>
      <c r="D80" s="43" t="s">
        <v>274</v>
      </c>
      <c r="E80" s="69" t="s">
        <v>268</v>
      </c>
      <c r="F80" s="44">
        <v>0.03215277777777777</v>
      </c>
      <c r="G80" s="43" t="str">
        <f t="shared" si="2"/>
        <v>4.38/km</v>
      </c>
      <c r="H80" s="44">
        <f t="shared" si="4"/>
        <v>0.009652777777777777</v>
      </c>
      <c r="I80" s="45">
        <f>F80-INDEX($F$5:$F$430,MATCH(D80,$D$5:$D$430,0))</f>
        <v>0.007291666666666665</v>
      </c>
    </row>
    <row r="81" spans="1:9" ht="18" customHeight="1">
      <c r="A81" s="22" t="s">
        <v>88</v>
      </c>
      <c r="B81" s="62" t="s">
        <v>402</v>
      </c>
      <c r="C81" s="65"/>
      <c r="D81" s="23" t="s">
        <v>291</v>
      </c>
      <c r="E81" s="46" t="s">
        <v>158</v>
      </c>
      <c r="F81" s="29">
        <v>0.03217592592592593</v>
      </c>
      <c r="G81" s="23" t="str">
        <f t="shared" si="2"/>
        <v>4.38/km</v>
      </c>
      <c r="H81" s="29">
        <f t="shared" si="4"/>
        <v>0.009675925925925932</v>
      </c>
      <c r="I81" s="24">
        <f>F81-INDEX($F$5:$F$430,MATCH(D81,$D$5:$D$430,0))</f>
        <v>0.009675925925925932</v>
      </c>
    </row>
    <row r="82" spans="1:9" ht="18" customHeight="1">
      <c r="A82" s="22" t="s">
        <v>89</v>
      </c>
      <c r="B82" s="62" t="s">
        <v>403</v>
      </c>
      <c r="C82" s="65"/>
      <c r="D82" s="23" t="s">
        <v>273</v>
      </c>
      <c r="E82" s="46" t="s">
        <v>313</v>
      </c>
      <c r="F82" s="29">
        <v>0.03217592592592593</v>
      </c>
      <c r="G82" s="23" t="str">
        <f t="shared" si="2"/>
        <v>4.38/km</v>
      </c>
      <c r="H82" s="29">
        <f t="shared" si="4"/>
        <v>0.009675925925925932</v>
      </c>
      <c r="I82" s="24">
        <f>F82-INDEX($F$5:$F$430,MATCH(D82,$D$5:$D$430,0))</f>
        <v>0.007048611111111117</v>
      </c>
    </row>
    <row r="83" spans="1:9" ht="18" customHeight="1">
      <c r="A83" s="22" t="s">
        <v>90</v>
      </c>
      <c r="B83" s="62" t="s">
        <v>404</v>
      </c>
      <c r="C83" s="65"/>
      <c r="D83" s="23" t="s">
        <v>278</v>
      </c>
      <c r="E83" s="46" t="s">
        <v>352</v>
      </c>
      <c r="F83" s="29">
        <v>0.03221064814814815</v>
      </c>
      <c r="G83" s="23" t="str">
        <f t="shared" si="2"/>
        <v>4.38/km</v>
      </c>
      <c r="H83" s="29">
        <f t="shared" si="4"/>
        <v>0.009710648148148152</v>
      </c>
      <c r="I83" s="24">
        <f>F83-INDEX($F$5:$F$430,MATCH(D83,$D$5:$D$430,0))</f>
        <v>0.005613425925925928</v>
      </c>
    </row>
    <row r="84" spans="1:9" ht="18" customHeight="1">
      <c r="A84" s="22" t="s">
        <v>91</v>
      </c>
      <c r="B84" s="62" t="s">
        <v>405</v>
      </c>
      <c r="C84" s="65"/>
      <c r="D84" s="23" t="s">
        <v>278</v>
      </c>
      <c r="E84" s="46" t="s">
        <v>406</v>
      </c>
      <c r="F84" s="29">
        <v>0.032511574074074075</v>
      </c>
      <c r="G84" s="23" t="str">
        <f t="shared" si="2"/>
        <v>4.41/km</v>
      </c>
      <c r="H84" s="29">
        <f t="shared" si="4"/>
        <v>0.010011574074074079</v>
      </c>
      <c r="I84" s="24">
        <f>F84-INDEX($F$5:$F$430,MATCH(D84,$D$5:$D$430,0))</f>
        <v>0.005914351851851855</v>
      </c>
    </row>
    <row r="85" spans="1:9" ht="18" customHeight="1">
      <c r="A85" s="22" t="s">
        <v>92</v>
      </c>
      <c r="B85" s="62" t="s">
        <v>407</v>
      </c>
      <c r="C85" s="65"/>
      <c r="D85" s="23" t="s">
        <v>274</v>
      </c>
      <c r="E85" s="46" t="s">
        <v>158</v>
      </c>
      <c r="F85" s="29">
        <v>0.032581018518518516</v>
      </c>
      <c r="G85" s="23" t="str">
        <f t="shared" si="2"/>
        <v>4.42/km</v>
      </c>
      <c r="H85" s="29">
        <f t="shared" si="4"/>
        <v>0.01008101851851852</v>
      </c>
      <c r="I85" s="24">
        <f>F85-INDEX($F$5:$F$430,MATCH(D85,$D$5:$D$430,0))</f>
        <v>0.007719907407407408</v>
      </c>
    </row>
    <row r="86" spans="1:9" ht="18" customHeight="1">
      <c r="A86" s="42" t="s">
        <v>93</v>
      </c>
      <c r="B86" s="67" t="s">
        <v>408</v>
      </c>
      <c r="C86" s="68"/>
      <c r="D86" s="43" t="s">
        <v>279</v>
      </c>
      <c r="E86" s="69" t="s">
        <v>268</v>
      </c>
      <c r="F86" s="44">
        <v>0.03269675925925926</v>
      </c>
      <c r="G86" s="43" t="str">
        <f t="shared" si="2"/>
        <v>4.43/km</v>
      </c>
      <c r="H86" s="44">
        <f t="shared" si="4"/>
        <v>0.010196759259259263</v>
      </c>
      <c r="I86" s="45">
        <f>F86-INDEX($F$5:$F$430,MATCH(D86,$D$5:$D$430,0))</f>
        <v>0.004884259259259258</v>
      </c>
    </row>
    <row r="87" spans="1:9" ht="18" customHeight="1">
      <c r="A87" s="22" t="s">
        <v>94</v>
      </c>
      <c r="B87" s="62" t="s">
        <v>409</v>
      </c>
      <c r="C87" s="65"/>
      <c r="D87" s="23" t="s">
        <v>282</v>
      </c>
      <c r="E87" s="46" t="s">
        <v>349</v>
      </c>
      <c r="F87" s="29">
        <v>0.03274305555555555</v>
      </c>
      <c r="G87" s="23" t="str">
        <f t="shared" si="2"/>
        <v>4.43/km</v>
      </c>
      <c r="H87" s="29">
        <f t="shared" si="4"/>
        <v>0.010243055555555557</v>
      </c>
      <c r="I87" s="24">
        <f>F87-INDEX($F$5:$F$430,MATCH(D87,$D$5:$D$430,0))</f>
        <v>0.004513888888888887</v>
      </c>
    </row>
    <row r="88" spans="1:9" ht="18" customHeight="1">
      <c r="A88" s="22" t="s">
        <v>95</v>
      </c>
      <c r="B88" s="62" t="s">
        <v>410</v>
      </c>
      <c r="C88" s="65"/>
      <c r="D88" s="23" t="s">
        <v>279</v>
      </c>
      <c r="E88" s="46" t="s">
        <v>349</v>
      </c>
      <c r="F88" s="29">
        <v>0.032789351851851854</v>
      </c>
      <c r="G88" s="23" t="str">
        <f t="shared" si="2"/>
        <v>4.43/km</v>
      </c>
      <c r="H88" s="29">
        <f t="shared" si="4"/>
        <v>0.010289351851851859</v>
      </c>
      <c r="I88" s="24">
        <f>F88-INDEX($F$5:$F$430,MATCH(D88,$D$5:$D$430,0))</f>
        <v>0.004976851851851854</v>
      </c>
    </row>
    <row r="89" spans="1:9" ht="18" customHeight="1">
      <c r="A89" s="22" t="s">
        <v>96</v>
      </c>
      <c r="B89" s="62" t="s">
        <v>411</v>
      </c>
      <c r="C89" s="65"/>
      <c r="D89" s="23" t="s">
        <v>286</v>
      </c>
      <c r="E89" s="46" t="s">
        <v>343</v>
      </c>
      <c r="F89" s="29">
        <v>0.032824074074074075</v>
      </c>
      <c r="G89" s="23" t="str">
        <f t="shared" si="2"/>
        <v>4.44/km</v>
      </c>
      <c r="H89" s="29">
        <f t="shared" si="4"/>
        <v>0.01032407407407408</v>
      </c>
      <c r="I89" s="24">
        <f>F89-INDEX($F$5:$F$430,MATCH(D89,$D$5:$D$430,0))</f>
        <v>0.002303240740740741</v>
      </c>
    </row>
    <row r="90" spans="1:9" ht="18" customHeight="1">
      <c r="A90" s="22" t="s">
        <v>97</v>
      </c>
      <c r="B90" s="62" t="s">
        <v>412</v>
      </c>
      <c r="C90" s="65"/>
      <c r="D90" s="23" t="s">
        <v>281</v>
      </c>
      <c r="E90" s="46" t="s">
        <v>334</v>
      </c>
      <c r="F90" s="29">
        <v>0.032916666666666664</v>
      </c>
      <c r="G90" s="23" t="str">
        <f aca="true" t="shared" si="5" ref="G90:G150">TEXT(INT((HOUR(F90)*3600+MINUTE(F90)*60+SECOND(F90))/$I$3/60),"0")&amp;"."&amp;TEXT(MOD((HOUR(F90)*3600+MINUTE(F90)*60+SECOND(F90))/$I$3,60),"00")&amp;"/km"</f>
        <v>4.44/km</v>
      </c>
      <c r="H90" s="29">
        <f aca="true" t="shared" si="6" ref="H90:H150">F90-$F$5</f>
        <v>0.010416666666666668</v>
      </c>
      <c r="I90" s="24">
        <f>F90-INDEX($F$5:$F$430,MATCH(D90,$D$5:$D$430,0))</f>
        <v>0.001909722222222219</v>
      </c>
    </row>
    <row r="91" spans="1:9" ht="18" customHeight="1">
      <c r="A91" s="42" t="s">
        <v>98</v>
      </c>
      <c r="B91" s="67" t="s">
        <v>413</v>
      </c>
      <c r="C91" s="68"/>
      <c r="D91" s="43" t="s">
        <v>279</v>
      </c>
      <c r="E91" s="69" t="s">
        <v>268</v>
      </c>
      <c r="F91" s="44">
        <v>0.03295138888888889</v>
      </c>
      <c r="G91" s="43" t="str">
        <f t="shared" si="5"/>
        <v>4.45/km</v>
      </c>
      <c r="H91" s="44">
        <f t="shared" si="6"/>
        <v>0.010451388888888895</v>
      </c>
      <c r="I91" s="45">
        <f>F91-INDEX($F$5:$F$430,MATCH(D91,$D$5:$D$430,0))</f>
        <v>0.005138888888888891</v>
      </c>
    </row>
    <row r="92" spans="1:9" ht="18" customHeight="1">
      <c r="A92" s="22" t="s">
        <v>99</v>
      </c>
      <c r="B92" s="62" t="s">
        <v>414</v>
      </c>
      <c r="C92" s="65"/>
      <c r="D92" s="23" t="s">
        <v>277</v>
      </c>
      <c r="E92" s="46" t="s">
        <v>313</v>
      </c>
      <c r="F92" s="29">
        <v>0.03305555555555555</v>
      </c>
      <c r="G92" s="23" t="str">
        <f t="shared" si="5"/>
        <v>4.46/km</v>
      </c>
      <c r="H92" s="29">
        <f t="shared" si="6"/>
        <v>0.010555555555555558</v>
      </c>
      <c r="I92" s="24">
        <f>F92-INDEX($F$5:$F$430,MATCH(D92,$D$5:$D$430,0))</f>
        <v>0.0033101851851851834</v>
      </c>
    </row>
    <row r="93" spans="1:9" ht="18" customHeight="1">
      <c r="A93" s="22" t="s">
        <v>100</v>
      </c>
      <c r="B93" s="62" t="s">
        <v>415</v>
      </c>
      <c r="C93" s="65"/>
      <c r="D93" s="23" t="s">
        <v>273</v>
      </c>
      <c r="E93" s="46" t="s">
        <v>416</v>
      </c>
      <c r="F93" s="29">
        <v>0.03309027777777778</v>
      </c>
      <c r="G93" s="23" t="str">
        <f t="shared" si="5"/>
        <v>4.46/km</v>
      </c>
      <c r="H93" s="29">
        <f t="shared" si="6"/>
        <v>0.010590277777777785</v>
      </c>
      <c r="I93" s="24">
        <f>F93-INDEX($F$5:$F$430,MATCH(D93,$D$5:$D$430,0))</f>
        <v>0.00796296296296297</v>
      </c>
    </row>
    <row r="94" spans="1:9" ht="18" customHeight="1">
      <c r="A94" s="22" t="s">
        <v>101</v>
      </c>
      <c r="B94" s="62" t="s">
        <v>417</v>
      </c>
      <c r="C94" s="65"/>
      <c r="D94" s="23" t="s">
        <v>277</v>
      </c>
      <c r="E94" s="46" t="s">
        <v>313</v>
      </c>
      <c r="F94" s="29">
        <v>0.03319444444444444</v>
      </c>
      <c r="G94" s="23" t="str">
        <f t="shared" si="5"/>
        <v>4.47/km</v>
      </c>
      <c r="H94" s="29">
        <f t="shared" si="6"/>
        <v>0.010694444444444447</v>
      </c>
      <c r="I94" s="24">
        <f>F94-INDEX($F$5:$F$430,MATCH(D94,$D$5:$D$430,0))</f>
        <v>0.003449074074074073</v>
      </c>
    </row>
    <row r="95" spans="1:9" ht="18" customHeight="1">
      <c r="A95" s="22" t="s">
        <v>102</v>
      </c>
      <c r="B95" s="62" t="s">
        <v>418</v>
      </c>
      <c r="C95" s="65"/>
      <c r="D95" s="23" t="s">
        <v>274</v>
      </c>
      <c r="E95" s="46" t="s">
        <v>416</v>
      </c>
      <c r="F95" s="29">
        <v>0.03319444444444444</v>
      </c>
      <c r="G95" s="23" t="str">
        <f t="shared" si="5"/>
        <v>4.47/km</v>
      </c>
      <c r="H95" s="29">
        <f t="shared" si="6"/>
        <v>0.010694444444444447</v>
      </c>
      <c r="I95" s="24">
        <f>F95-INDEX($F$5:$F$430,MATCH(D95,$D$5:$D$430,0))</f>
        <v>0.008333333333333335</v>
      </c>
    </row>
    <row r="96" spans="1:9" ht="18" customHeight="1">
      <c r="A96" s="22" t="s">
        <v>103</v>
      </c>
      <c r="B96" s="62" t="s">
        <v>419</v>
      </c>
      <c r="C96" s="65"/>
      <c r="D96" s="23" t="s">
        <v>276</v>
      </c>
      <c r="E96" s="46" t="s">
        <v>298</v>
      </c>
      <c r="F96" s="29">
        <v>0.03327546296296296</v>
      </c>
      <c r="G96" s="23" t="str">
        <f t="shared" si="5"/>
        <v>4.48/km</v>
      </c>
      <c r="H96" s="29">
        <f t="shared" si="6"/>
        <v>0.010775462962962962</v>
      </c>
      <c r="I96" s="24">
        <f>F96-INDEX($F$5:$F$430,MATCH(D96,$D$5:$D$430,0))</f>
        <v>0.007129629629629628</v>
      </c>
    </row>
    <row r="97" spans="1:9" ht="18" customHeight="1">
      <c r="A97" s="22" t="s">
        <v>104</v>
      </c>
      <c r="B97" s="62" t="s">
        <v>420</v>
      </c>
      <c r="C97" s="65"/>
      <c r="D97" s="23" t="s">
        <v>274</v>
      </c>
      <c r="E97" s="46" t="s">
        <v>421</v>
      </c>
      <c r="F97" s="29">
        <v>0.03329861111111111</v>
      </c>
      <c r="G97" s="23" t="str">
        <f t="shared" si="5"/>
        <v>4.48/km</v>
      </c>
      <c r="H97" s="29">
        <f t="shared" si="6"/>
        <v>0.010798611111111116</v>
      </c>
      <c r="I97" s="24">
        <f>F97-INDEX($F$5:$F$430,MATCH(D97,$D$5:$D$430,0))</f>
        <v>0.008437500000000004</v>
      </c>
    </row>
    <row r="98" spans="1:9" ht="18" customHeight="1">
      <c r="A98" s="22" t="s">
        <v>105</v>
      </c>
      <c r="B98" s="62" t="s">
        <v>422</v>
      </c>
      <c r="C98" s="65"/>
      <c r="D98" s="23" t="s">
        <v>274</v>
      </c>
      <c r="E98" s="46" t="s">
        <v>313</v>
      </c>
      <c r="F98" s="29">
        <v>0.03329861111111111</v>
      </c>
      <c r="G98" s="23" t="str">
        <f t="shared" si="5"/>
        <v>4.48/km</v>
      </c>
      <c r="H98" s="29">
        <f t="shared" si="6"/>
        <v>0.010798611111111116</v>
      </c>
      <c r="I98" s="24">
        <f>F98-INDEX($F$5:$F$430,MATCH(D98,$D$5:$D$430,0))</f>
        <v>0.008437500000000004</v>
      </c>
    </row>
    <row r="99" spans="1:9" ht="18" customHeight="1">
      <c r="A99" s="22" t="s">
        <v>106</v>
      </c>
      <c r="B99" s="62" t="s">
        <v>423</v>
      </c>
      <c r="C99" s="65"/>
      <c r="D99" s="23" t="s">
        <v>279</v>
      </c>
      <c r="E99" s="46" t="s">
        <v>334</v>
      </c>
      <c r="F99" s="29">
        <v>0.033344907407407406</v>
      </c>
      <c r="G99" s="23" t="str">
        <f t="shared" si="5"/>
        <v>4.48/km</v>
      </c>
      <c r="H99" s="29">
        <f t="shared" si="6"/>
        <v>0.01084490740740741</v>
      </c>
      <c r="I99" s="24">
        <f>F99-INDEX($F$5:$F$430,MATCH(D99,$D$5:$D$430,0))</f>
        <v>0.005532407407407406</v>
      </c>
    </row>
    <row r="100" spans="1:9" ht="18" customHeight="1">
      <c r="A100" s="22" t="s">
        <v>107</v>
      </c>
      <c r="B100" s="62" t="s">
        <v>424</v>
      </c>
      <c r="C100" s="65"/>
      <c r="D100" s="23" t="s">
        <v>276</v>
      </c>
      <c r="E100" s="46" t="s">
        <v>352</v>
      </c>
      <c r="F100" s="29">
        <v>0.033402777777777774</v>
      </c>
      <c r="G100" s="23" t="str">
        <f t="shared" si="5"/>
        <v>4.49/km</v>
      </c>
      <c r="H100" s="29">
        <f t="shared" si="6"/>
        <v>0.010902777777777779</v>
      </c>
      <c r="I100" s="24">
        <f>F100-INDEX($F$5:$F$430,MATCH(D100,$D$5:$D$430,0))</f>
        <v>0.007256944444444444</v>
      </c>
    </row>
    <row r="101" spans="1:9" ht="18" customHeight="1">
      <c r="A101" s="22" t="s">
        <v>108</v>
      </c>
      <c r="B101" s="62" t="s">
        <v>425</v>
      </c>
      <c r="C101" s="65"/>
      <c r="D101" s="23" t="s">
        <v>282</v>
      </c>
      <c r="E101" s="46" t="s">
        <v>360</v>
      </c>
      <c r="F101" s="29">
        <v>0.03342592592592592</v>
      </c>
      <c r="G101" s="23" t="str">
        <f t="shared" si="5"/>
        <v>4.49/km</v>
      </c>
      <c r="H101" s="29">
        <f t="shared" si="6"/>
        <v>0.010925925925925926</v>
      </c>
      <c r="I101" s="24">
        <f>F101-INDEX($F$5:$F$430,MATCH(D101,$D$5:$D$430,0))</f>
        <v>0.005196759259259255</v>
      </c>
    </row>
    <row r="102" spans="1:9" ht="18" customHeight="1">
      <c r="A102" s="22" t="s">
        <v>109</v>
      </c>
      <c r="B102" s="62" t="s">
        <v>426</v>
      </c>
      <c r="C102" s="65"/>
      <c r="D102" s="23" t="s">
        <v>279</v>
      </c>
      <c r="E102" s="46" t="s">
        <v>349</v>
      </c>
      <c r="F102" s="29">
        <v>0.0334375</v>
      </c>
      <c r="G102" s="23" t="str">
        <f t="shared" si="5"/>
        <v>4.49/km</v>
      </c>
      <c r="H102" s="29">
        <f t="shared" si="6"/>
        <v>0.010937500000000006</v>
      </c>
      <c r="I102" s="24">
        <f>F102-INDEX($F$5:$F$430,MATCH(D102,$D$5:$D$430,0))</f>
        <v>0.0056250000000000015</v>
      </c>
    </row>
    <row r="103" spans="1:9" ht="18" customHeight="1">
      <c r="A103" s="22" t="s">
        <v>110</v>
      </c>
      <c r="B103" s="62" t="s">
        <v>427</v>
      </c>
      <c r="C103" s="65"/>
      <c r="D103" s="23" t="s">
        <v>278</v>
      </c>
      <c r="E103" s="46" t="s">
        <v>313</v>
      </c>
      <c r="F103" s="29">
        <v>0.03346064814814815</v>
      </c>
      <c r="G103" s="23" t="str">
        <f t="shared" si="5"/>
        <v>4.49/km</v>
      </c>
      <c r="H103" s="29">
        <f t="shared" si="6"/>
        <v>0.010960648148148153</v>
      </c>
      <c r="I103" s="24">
        <f>F103-INDEX($F$5:$F$430,MATCH(D103,$D$5:$D$430,0))</f>
        <v>0.006863425925925929</v>
      </c>
    </row>
    <row r="104" spans="1:9" ht="18" customHeight="1">
      <c r="A104" s="22" t="s">
        <v>111</v>
      </c>
      <c r="B104" s="62" t="s">
        <v>428</v>
      </c>
      <c r="C104" s="65"/>
      <c r="D104" s="23" t="s">
        <v>273</v>
      </c>
      <c r="E104" s="46" t="s">
        <v>416</v>
      </c>
      <c r="F104" s="29">
        <v>0.03349537037037037</v>
      </c>
      <c r="G104" s="23" t="str">
        <f t="shared" si="5"/>
        <v>4.49/km</v>
      </c>
      <c r="H104" s="29">
        <f t="shared" si="6"/>
        <v>0.010995370370370374</v>
      </c>
      <c r="I104" s="24">
        <f>F104-INDEX($F$5:$F$430,MATCH(D104,$D$5:$D$430,0))</f>
        <v>0.00836805555555556</v>
      </c>
    </row>
    <row r="105" spans="1:9" ht="18" customHeight="1">
      <c r="A105" s="22" t="s">
        <v>112</v>
      </c>
      <c r="B105" s="62" t="s">
        <v>429</v>
      </c>
      <c r="C105" s="65"/>
      <c r="D105" s="23" t="s">
        <v>285</v>
      </c>
      <c r="E105" s="46" t="s">
        <v>343</v>
      </c>
      <c r="F105" s="29">
        <v>0.03349537037037037</v>
      </c>
      <c r="G105" s="23" t="str">
        <f t="shared" si="5"/>
        <v>4.49/km</v>
      </c>
      <c r="H105" s="29">
        <f t="shared" si="6"/>
        <v>0.010995370370370374</v>
      </c>
      <c r="I105" s="24">
        <f>F105-INDEX($F$5:$F$430,MATCH(D105,$D$5:$D$430,0))</f>
        <v>0.002337962962962962</v>
      </c>
    </row>
    <row r="106" spans="1:9" ht="18" customHeight="1">
      <c r="A106" s="22" t="s">
        <v>113</v>
      </c>
      <c r="B106" s="62" t="s">
        <v>430</v>
      </c>
      <c r="C106" s="65"/>
      <c r="D106" s="23" t="s">
        <v>273</v>
      </c>
      <c r="E106" s="46" t="s">
        <v>431</v>
      </c>
      <c r="F106" s="29">
        <v>0.03353009259259259</v>
      </c>
      <c r="G106" s="23" t="str">
        <f t="shared" si="5"/>
        <v>4.50/km</v>
      </c>
      <c r="H106" s="29">
        <f t="shared" si="6"/>
        <v>0.011030092592592595</v>
      </c>
      <c r="I106" s="24">
        <f>F106-INDEX($F$5:$F$430,MATCH(D106,$D$5:$D$430,0))</f>
        <v>0.00840277777777778</v>
      </c>
    </row>
    <row r="107" spans="1:9" ht="18" customHeight="1">
      <c r="A107" s="22" t="s">
        <v>114</v>
      </c>
      <c r="B107" s="62" t="s">
        <v>432</v>
      </c>
      <c r="C107" s="65"/>
      <c r="D107" s="23" t="s">
        <v>282</v>
      </c>
      <c r="E107" s="46" t="s">
        <v>433</v>
      </c>
      <c r="F107" s="29">
        <v>0.033553240740740745</v>
      </c>
      <c r="G107" s="23" t="str">
        <f t="shared" si="5"/>
        <v>4.50/km</v>
      </c>
      <c r="H107" s="29">
        <f t="shared" si="6"/>
        <v>0.011053240740740749</v>
      </c>
      <c r="I107" s="24">
        <f>F107-INDEX($F$5:$F$430,MATCH(D107,$D$5:$D$430,0))</f>
        <v>0.005324074074074078</v>
      </c>
    </row>
    <row r="108" spans="1:9" ht="18" customHeight="1">
      <c r="A108" s="22" t="s">
        <v>115</v>
      </c>
      <c r="B108" s="62" t="s">
        <v>434</v>
      </c>
      <c r="C108" s="65"/>
      <c r="D108" s="23" t="s">
        <v>273</v>
      </c>
      <c r="E108" s="46" t="s">
        <v>313</v>
      </c>
      <c r="F108" s="29">
        <v>0.033587962962962965</v>
      </c>
      <c r="G108" s="23" t="str">
        <f t="shared" si="5"/>
        <v>4.50/km</v>
      </c>
      <c r="H108" s="29">
        <f t="shared" si="6"/>
        <v>0.01108796296296297</v>
      </c>
      <c r="I108" s="24">
        <f>F108-INDEX($F$5:$F$430,MATCH(D108,$D$5:$D$430,0))</f>
        <v>0.008460648148148155</v>
      </c>
    </row>
    <row r="109" spans="1:9" ht="18" customHeight="1">
      <c r="A109" s="22" t="s">
        <v>116</v>
      </c>
      <c r="B109" s="62" t="s">
        <v>435</v>
      </c>
      <c r="C109" s="65"/>
      <c r="D109" s="23" t="s">
        <v>274</v>
      </c>
      <c r="E109" s="46" t="s">
        <v>436</v>
      </c>
      <c r="F109" s="29">
        <v>0.03381944444444445</v>
      </c>
      <c r="G109" s="23" t="str">
        <f t="shared" si="5"/>
        <v>4.52/km</v>
      </c>
      <c r="H109" s="29">
        <f t="shared" si="6"/>
        <v>0.011319444444444455</v>
      </c>
      <c r="I109" s="24">
        <f>F109-INDEX($F$5:$F$430,MATCH(D109,$D$5:$D$430,0))</f>
        <v>0.008958333333333342</v>
      </c>
    </row>
    <row r="110" spans="1:9" ht="18" customHeight="1">
      <c r="A110" s="42" t="s">
        <v>117</v>
      </c>
      <c r="B110" s="67" t="s">
        <v>437</v>
      </c>
      <c r="C110" s="68"/>
      <c r="D110" s="43" t="s">
        <v>281</v>
      </c>
      <c r="E110" s="69" t="s">
        <v>268</v>
      </c>
      <c r="F110" s="44">
        <v>0.03383101851851852</v>
      </c>
      <c r="G110" s="43" t="str">
        <f t="shared" si="5"/>
        <v>4.52/km</v>
      </c>
      <c r="H110" s="44">
        <f t="shared" si="6"/>
        <v>0.011331018518518522</v>
      </c>
      <c r="I110" s="45">
        <f>F110-INDEX($F$5:$F$430,MATCH(D110,$D$5:$D$430,0))</f>
        <v>0.0028240740740740726</v>
      </c>
    </row>
    <row r="111" spans="1:9" ht="18" customHeight="1">
      <c r="A111" s="22" t="s">
        <v>118</v>
      </c>
      <c r="B111" s="62" t="s">
        <v>438</v>
      </c>
      <c r="C111" s="65"/>
      <c r="D111" s="23" t="s">
        <v>282</v>
      </c>
      <c r="E111" s="46" t="s">
        <v>349</v>
      </c>
      <c r="F111" s="29">
        <v>0.034039351851851855</v>
      </c>
      <c r="G111" s="23" t="str">
        <f t="shared" si="5"/>
        <v>4.54/km</v>
      </c>
      <c r="H111" s="29">
        <f t="shared" si="6"/>
        <v>0.01153935185185186</v>
      </c>
      <c r="I111" s="24">
        <f>F111-INDEX($F$5:$F$430,MATCH(D111,$D$5:$D$430,0))</f>
        <v>0.005810185185185189</v>
      </c>
    </row>
    <row r="112" spans="1:9" ht="18" customHeight="1">
      <c r="A112" s="22" t="s">
        <v>119</v>
      </c>
      <c r="B112" s="62" t="s">
        <v>439</v>
      </c>
      <c r="C112" s="65"/>
      <c r="D112" s="23" t="s">
        <v>286</v>
      </c>
      <c r="E112" s="46" t="s">
        <v>294</v>
      </c>
      <c r="F112" s="29">
        <v>0.034074074074074076</v>
      </c>
      <c r="G112" s="23" t="str">
        <f t="shared" si="5"/>
        <v>4.54/km</v>
      </c>
      <c r="H112" s="29">
        <f t="shared" si="6"/>
        <v>0.01157407407407408</v>
      </c>
      <c r="I112" s="24">
        <f>F112-INDEX($F$5:$F$430,MATCH(D112,$D$5:$D$430,0))</f>
        <v>0.0035532407407407422</v>
      </c>
    </row>
    <row r="113" spans="1:9" ht="18" customHeight="1">
      <c r="A113" s="22" t="s">
        <v>120</v>
      </c>
      <c r="B113" s="62" t="s">
        <v>440</v>
      </c>
      <c r="C113" s="65"/>
      <c r="D113" s="23" t="s">
        <v>278</v>
      </c>
      <c r="E113" s="46" t="s">
        <v>158</v>
      </c>
      <c r="F113" s="29">
        <v>0.03412037037037037</v>
      </c>
      <c r="G113" s="23" t="str">
        <f t="shared" si="5"/>
        <v>4.55/km</v>
      </c>
      <c r="H113" s="29">
        <f t="shared" si="6"/>
        <v>0.011620370370370375</v>
      </c>
      <c r="I113" s="24">
        <f>F113-INDEX($F$5:$F$430,MATCH(D113,$D$5:$D$430,0))</f>
        <v>0.00752314814814815</v>
      </c>
    </row>
    <row r="114" spans="1:9" ht="18" customHeight="1">
      <c r="A114" s="22" t="s">
        <v>121</v>
      </c>
      <c r="B114" s="62" t="s">
        <v>441</v>
      </c>
      <c r="C114" s="65"/>
      <c r="D114" s="23" t="s">
        <v>278</v>
      </c>
      <c r="E114" s="46" t="s">
        <v>313</v>
      </c>
      <c r="F114" s="29">
        <v>0.03415509259259259</v>
      </c>
      <c r="G114" s="23" t="str">
        <f t="shared" si="5"/>
        <v>4.55/km</v>
      </c>
      <c r="H114" s="29">
        <f t="shared" si="6"/>
        <v>0.011655092592592595</v>
      </c>
      <c r="I114" s="24">
        <f>F114-INDEX($F$5:$F$430,MATCH(D114,$D$5:$D$430,0))</f>
        <v>0.007557870370370371</v>
      </c>
    </row>
    <row r="115" spans="1:9" ht="18" customHeight="1">
      <c r="A115" s="22" t="s">
        <v>122</v>
      </c>
      <c r="B115" s="62" t="s">
        <v>442</v>
      </c>
      <c r="C115" s="65"/>
      <c r="D115" s="23" t="s">
        <v>274</v>
      </c>
      <c r="E115" s="46" t="s">
        <v>443</v>
      </c>
      <c r="F115" s="29">
        <v>0.03424768518518519</v>
      </c>
      <c r="G115" s="23" t="str">
        <f t="shared" si="5"/>
        <v>4.56/km</v>
      </c>
      <c r="H115" s="29">
        <f t="shared" si="6"/>
        <v>0.01174768518518519</v>
      </c>
      <c r="I115" s="24">
        <f>F115-INDEX($F$5:$F$430,MATCH(D115,$D$5:$D$430,0))</f>
        <v>0.009386574074074078</v>
      </c>
    </row>
    <row r="116" spans="1:9" ht="18" customHeight="1">
      <c r="A116" s="22" t="s">
        <v>123</v>
      </c>
      <c r="B116" s="62" t="s">
        <v>444</v>
      </c>
      <c r="C116" s="65"/>
      <c r="D116" s="23" t="s">
        <v>274</v>
      </c>
      <c r="E116" s="46" t="s">
        <v>416</v>
      </c>
      <c r="F116" s="29">
        <v>0.034270833333333334</v>
      </c>
      <c r="G116" s="23" t="str">
        <f t="shared" si="5"/>
        <v>4.56/km</v>
      </c>
      <c r="H116" s="29">
        <f t="shared" si="6"/>
        <v>0.011770833333333338</v>
      </c>
      <c r="I116" s="24">
        <f>F116-INDEX($F$5:$F$430,MATCH(D116,$D$5:$D$430,0))</f>
        <v>0.009409722222222226</v>
      </c>
    </row>
    <row r="117" spans="1:9" ht="18" customHeight="1">
      <c r="A117" s="22" t="s">
        <v>124</v>
      </c>
      <c r="B117" s="62" t="s">
        <v>445</v>
      </c>
      <c r="C117" s="65"/>
      <c r="D117" s="23" t="s">
        <v>286</v>
      </c>
      <c r="E117" s="46" t="s">
        <v>328</v>
      </c>
      <c r="F117" s="29">
        <v>0.03429398148148148</v>
      </c>
      <c r="G117" s="23" t="str">
        <f t="shared" si="5"/>
        <v>4.56/km</v>
      </c>
      <c r="H117" s="29">
        <f t="shared" si="6"/>
        <v>0.011793981481481485</v>
      </c>
      <c r="I117" s="24">
        <f>F117-INDEX($F$5:$F$430,MATCH(D117,$D$5:$D$430,0))</f>
        <v>0.003773148148148147</v>
      </c>
    </row>
    <row r="118" spans="1:9" ht="18" customHeight="1">
      <c r="A118" s="22" t="s">
        <v>125</v>
      </c>
      <c r="B118" s="62" t="s">
        <v>446</v>
      </c>
      <c r="C118" s="65"/>
      <c r="D118" s="23" t="s">
        <v>282</v>
      </c>
      <c r="E118" s="46" t="s">
        <v>271</v>
      </c>
      <c r="F118" s="29">
        <v>0.0343287037037037</v>
      </c>
      <c r="G118" s="23" t="str">
        <f t="shared" si="5"/>
        <v>4.57/km</v>
      </c>
      <c r="H118" s="29">
        <f t="shared" si="6"/>
        <v>0.011828703703703706</v>
      </c>
      <c r="I118" s="24">
        <f>F118-INDEX($F$5:$F$430,MATCH(D118,$D$5:$D$430,0))</f>
        <v>0.006099537037037035</v>
      </c>
    </row>
    <row r="119" spans="1:9" ht="18" customHeight="1">
      <c r="A119" s="22" t="s">
        <v>126</v>
      </c>
      <c r="B119" s="62" t="s">
        <v>447</v>
      </c>
      <c r="C119" s="65"/>
      <c r="D119" s="23" t="s">
        <v>278</v>
      </c>
      <c r="E119" s="46" t="s">
        <v>358</v>
      </c>
      <c r="F119" s="29">
        <v>0.03436342592592593</v>
      </c>
      <c r="G119" s="23" t="str">
        <f t="shared" si="5"/>
        <v>4.57/km</v>
      </c>
      <c r="H119" s="29">
        <f t="shared" si="6"/>
        <v>0.011863425925925934</v>
      </c>
      <c r="I119" s="24">
        <f>F119-INDEX($F$5:$F$430,MATCH(D119,$D$5:$D$430,0))</f>
        <v>0.007766203703703709</v>
      </c>
    </row>
    <row r="120" spans="1:9" ht="18" customHeight="1">
      <c r="A120" s="22" t="s">
        <v>127</v>
      </c>
      <c r="B120" s="62" t="s">
        <v>448</v>
      </c>
      <c r="C120" s="65"/>
      <c r="D120" s="23" t="s">
        <v>279</v>
      </c>
      <c r="E120" s="46" t="s">
        <v>328</v>
      </c>
      <c r="F120" s="29">
        <v>0.034386574074074076</v>
      </c>
      <c r="G120" s="23" t="str">
        <f t="shared" si="5"/>
        <v>4.57/km</v>
      </c>
      <c r="H120" s="29">
        <f t="shared" si="6"/>
        <v>0.01188657407407408</v>
      </c>
      <c r="I120" s="24">
        <f>F120-INDEX($F$5:$F$430,MATCH(D120,$D$5:$D$430,0))</f>
        <v>0.006574074074074076</v>
      </c>
    </row>
    <row r="121" spans="1:9" ht="18" customHeight="1">
      <c r="A121" s="22" t="s">
        <v>128</v>
      </c>
      <c r="B121" s="62" t="s">
        <v>449</v>
      </c>
      <c r="C121" s="65"/>
      <c r="D121" s="23" t="s">
        <v>274</v>
      </c>
      <c r="E121" s="46" t="s">
        <v>450</v>
      </c>
      <c r="F121" s="29">
        <v>0.03439814814814814</v>
      </c>
      <c r="G121" s="23" t="str">
        <f t="shared" si="5"/>
        <v>4.57/km</v>
      </c>
      <c r="H121" s="29">
        <f t="shared" si="6"/>
        <v>0.011898148148148147</v>
      </c>
      <c r="I121" s="24">
        <f>F121-INDEX($F$5:$F$430,MATCH(D121,$D$5:$D$430,0))</f>
        <v>0.009537037037037035</v>
      </c>
    </row>
    <row r="122" spans="1:9" ht="18" customHeight="1">
      <c r="A122" s="22" t="s">
        <v>129</v>
      </c>
      <c r="B122" s="62" t="s">
        <v>451</v>
      </c>
      <c r="C122" s="65"/>
      <c r="D122" s="23" t="s">
        <v>277</v>
      </c>
      <c r="E122" s="46" t="s">
        <v>267</v>
      </c>
      <c r="F122" s="29">
        <v>0.034409722222222223</v>
      </c>
      <c r="G122" s="23" t="str">
        <f t="shared" si="5"/>
        <v>4.57/km</v>
      </c>
      <c r="H122" s="29">
        <f t="shared" si="6"/>
        <v>0.011909722222222228</v>
      </c>
      <c r="I122" s="24">
        <f>F122-INDEX($F$5:$F$430,MATCH(D122,$D$5:$D$430,0))</f>
        <v>0.0046643518518518536</v>
      </c>
    </row>
    <row r="123" spans="1:9" ht="18" customHeight="1">
      <c r="A123" s="22" t="s">
        <v>130</v>
      </c>
      <c r="B123" s="62" t="s">
        <v>452</v>
      </c>
      <c r="C123" s="65"/>
      <c r="D123" s="23" t="s">
        <v>273</v>
      </c>
      <c r="E123" s="46" t="s">
        <v>347</v>
      </c>
      <c r="F123" s="29">
        <v>0.0344212962962963</v>
      </c>
      <c r="G123" s="23" t="str">
        <f t="shared" si="5"/>
        <v>4.57/km</v>
      </c>
      <c r="H123" s="29">
        <f t="shared" si="6"/>
        <v>0.011921296296296301</v>
      </c>
      <c r="I123" s="24">
        <f>F123-INDEX($F$5:$F$430,MATCH(D123,$D$5:$D$430,0))</f>
        <v>0.009293981481481486</v>
      </c>
    </row>
    <row r="124" spans="1:9" ht="18" customHeight="1">
      <c r="A124" s="42" t="s">
        <v>131</v>
      </c>
      <c r="B124" s="67" t="s">
        <v>453</v>
      </c>
      <c r="C124" s="68"/>
      <c r="D124" s="43" t="s">
        <v>291</v>
      </c>
      <c r="E124" s="69" t="s">
        <v>268</v>
      </c>
      <c r="F124" s="44">
        <v>0.03443287037037037</v>
      </c>
      <c r="G124" s="43" t="str">
        <f t="shared" si="5"/>
        <v>4.58/km</v>
      </c>
      <c r="H124" s="44">
        <f t="shared" si="6"/>
        <v>0.011932870370370375</v>
      </c>
      <c r="I124" s="45">
        <f>F124-INDEX($F$5:$F$430,MATCH(D124,$D$5:$D$430,0))</f>
        <v>0.011932870370370375</v>
      </c>
    </row>
    <row r="125" spans="1:9" ht="18" customHeight="1">
      <c r="A125" s="42" t="s">
        <v>132</v>
      </c>
      <c r="B125" s="67" t="s">
        <v>454</v>
      </c>
      <c r="C125" s="68"/>
      <c r="D125" s="43" t="s">
        <v>274</v>
      </c>
      <c r="E125" s="69" t="s">
        <v>268</v>
      </c>
      <c r="F125" s="44">
        <v>0.034479166666666665</v>
      </c>
      <c r="G125" s="43" t="str">
        <f t="shared" si="5"/>
        <v>4.58/km</v>
      </c>
      <c r="H125" s="44">
        <f t="shared" si="6"/>
        <v>0.01197916666666667</v>
      </c>
      <c r="I125" s="45">
        <f>F125-INDEX($F$5:$F$430,MATCH(D125,$D$5:$D$430,0))</f>
        <v>0.009618055555555557</v>
      </c>
    </row>
    <row r="126" spans="1:9" ht="18" customHeight="1">
      <c r="A126" s="22" t="s">
        <v>133</v>
      </c>
      <c r="B126" s="62" t="s">
        <v>455</v>
      </c>
      <c r="C126" s="65"/>
      <c r="D126" s="23" t="s">
        <v>278</v>
      </c>
      <c r="E126" s="46" t="s">
        <v>313</v>
      </c>
      <c r="F126" s="29">
        <v>0.0346412037037037</v>
      </c>
      <c r="G126" s="23" t="str">
        <f t="shared" si="5"/>
        <v>4.59/km</v>
      </c>
      <c r="H126" s="29">
        <f t="shared" si="6"/>
        <v>0.012141203703703706</v>
      </c>
      <c r="I126" s="24">
        <f>F126-INDEX($F$5:$F$430,MATCH(D126,$D$5:$D$430,0))</f>
        <v>0.008043981481481482</v>
      </c>
    </row>
    <row r="127" spans="1:9" ht="18" customHeight="1">
      <c r="A127" s="22" t="s">
        <v>134</v>
      </c>
      <c r="B127" s="62" t="s">
        <v>456</v>
      </c>
      <c r="C127" s="65"/>
      <c r="D127" s="23" t="s">
        <v>276</v>
      </c>
      <c r="E127" s="46" t="s">
        <v>158</v>
      </c>
      <c r="F127" s="29">
        <v>0.03483796296296296</v>
      </c>
      <c r="G127" s="23" t="str">
        <f t="shared" si="5"/>
        <v>5.01/km</v>
      </c>
      <c r="H127" s="29">
        <f t="shared" si="6"/>
        <v>0.012337962962962964</v>
      </c>
      <c r="I127" s="24">
        <f>F127-INDEX($F$5:$F$430,MATCH(D127,$D$5:$D$430,0))</f>
        <v>0.00869212962962963</v>
      </c>
    </row>
    <row r="128" spans="1:9" ht="18" customHeight="1">
      <c r="A128" s="22" t="s">
        <v>135</v>
      </c>
      <c r="B128" s="62" t="s">
        <v>457</v>
      </c>
      <c r="C128" s="65"/>
      <c r="D128" s="23" t="s">
        <v>273</v>
      </c>
      <c r="E128" s="46" t="s">
        <v>294</v>
      </c>
      <c r="F128" s="29">
        <v>0.03484953703703703</v>
      </c>
      <c r="G128" s="23" t="str">
        <f t="shared" si="5"/>
        <v>5.01/km</v>
      </c>
      <c r="H128" s="29">
        <f t="shared" si="6"/>
        <v>0.012349537037037037</v>
      </c>
      <c r="I128" s="24">
        <f>F128-INDEX($F$5:$F$430,MATCH(D128,$D$5:$D$430,0))</f>
        <v>0.009722222222222222</v>
      </c>
    </row>
    <row r="129" spans="1:9" ht="18" customHeight="1">
      <c r="A129" s="42" t="s">
        <v>136</v>
      </c>
      <c r="B129" s="67" t="s">
        <v>458</v>
      </c>
      <c r="C129" s="68"/>
      <c r="D129" s="43" t="s">
        <v>279</v>
      </c>
      <c r="E129" s="69" t="s">
        <v>268</v>
      </c>
      <c r="F129" s="44">
        <v>0.03497685185185185</v>
      </c>
      <c r="G129" s="43" t="str">
        <f t="shared" si="5"/>
        <v>5.02/km</v>
      </c>
      <c r="H129" s="44">
        <f t="shared" si="6"/>
        <v>0.012476851851851854</v>
      </c>
      <c r="I129" s="45">
        <f>F129-INDEX($F$5:$F$430,MATCH(D129,$D$5:$D$430,0))</f>
        <v>0.007164351851851849</v>
      </c>
    </row>
    <row r="130" spans="1:9" ht="18" customHeight="1">
      <c r="A130" s="22" t="s">
        <v>137</v>
      </c>
      <c r="B130" s="62" t="s">
        <v>459</v>
      </c>
      <c r="C130" s="65"/>
      <c r="D130" s="23" t="s">
        <v>279</v>
      </c>
      <c r="E130" s="46" t="s">
        <v>158</v>
      </c>
      <c r="F130" s="29">
        <v>0.035034722222222224</v>
      </c>
      <c r="G130" s="23" t="str">
        <f t="shared" si="5"/>
        <v>5.03/km</v>
      </c>
      <c r="H130" s="29">
        <f t="shared" si="6"/>
        <v>0.012534722222222228</v>
      </c>
      <c r="I130" s="24">
        <f>F130-INDEX($F$5:$F$430,MATCH(D130,$D$5:$D$430,0))</f>
        <v>0.007222222222222224</v>
      </c>
    </row>
    <row r="131" spans="1:9" ht="18" customHeight="1">
      <c r="A131" s="42" t="s">
        <v>138</v>
      </c>
      <c r="B131" s="67" t="s">
        <v>460</v>
      </c>
      <c r="C131" s="68"/>
      <c r="D131" s="43" t="s">
        <v>274</v>
      </c>
      <c r="E131" s="69" t="s">
        <v>268</v>
      </c>
      <c r="F131" s="44">
        <v>0.03509259259259259</v>
      </c>
      <c r="G131" s="43" t="str">
        <f t="shared" si="5"/>
        <v>5.03/km</v>
      </c>
      <c r="H131" s="44">
        <f t="shared" si="6"/>
        <v>0.012592592592592596</v>
      </c>
      <c r="I131" s="45">
        <f>F131-INDEX($F$5:$F$430,MATCH(D131,$D$5:$D$430,0))</f>
        <v>0.010231481481481484</v>
      </c>
    </row>
    <row r="132" spans="1:9" ht="18" customHeight="1">
      <c r="A132" s="22" t="s">
        <v>139</v>
      </c>
      <c r="B132" s="62" t="s">
        <v>461</v>
      </c>
      <c r="C132" s="65"/>
      <c r="D132" s="23" t="s">
        <v>279</v>
      </c>
      <c r="E132" s="46" t="s">
        <v>313</v>
      </c>
      <c r="F132" s="29">
        <v>0.03509259259259259</v>
      </c>
      <c r="G132" s="23" t="str">
        <f t="shared" si="5"/>
        <v>5.03/km</v>
      </c>
      <c r="H132" s="29">
        <f t="shared" si="6"/>
        <v>0.012592592592592596</v>
      </c>
      <c r="I132" s="24">
        <f>F132-INDEX($F$5:$F$430,MATCH(D132,$D$5:$D$430,0))</f>
        <v>0.0072800925925925915</v>
      </c>
    </row>
    <row r="133" spans="1:9" ht="18" customHeight="1">
      <c r="A133" s="22" t="s">
        <v>140</v>
      </c>
      <c r="B133" s="62" t="s">
        <v>462</v>
      </c>
      <c r="C133" s="65"/>
      <c r="D133" s="23" t="s">
        <v>285</v>
      </c>
      <c r="E133" s="46" t="s">
        <v>349</v>
      </c>
      <c r="F133" s="29">
        <v>0.03513888888888889</v>
      </c>
      <c r="G133" s="23" t="str">
        <f t="shared" si="5"/>
        <v>5.04/km</v>
      </c>
      <c r="H133" s="29">
        <f t="shared" si="6"/>
        <v>0.012638888888888897</v>
      </c>
      <c r="I133" s="24">
        <f>F133-INDEX($F$5:$F$430,MATCH(D133,$D$5:$D$430,0))</f>
        <v>0.003981481481481485</v>
      </c>
    </row>
    <row r="134" spans="1:9" ht="18" customHeight="1">
      <c r="A134" s="22" t="s">
        <v>141</v>
      </c>
      <c r="B134" s="62" t="s">
        <v>463</v>
      </c>
      <c r="C134" s="65"/>
      <c r="D134" s="23" t="s">
        <v>273</v>
      </c>
      <c r="E134" s="46" t="s">
        <v>294</v>
      </c>
      <c r="F134" s="29">
        <v>0.03517361111111111</v>
      </c>
      <c r="G134" s="23" t="str">
        <f t="shared" si="5"/>
        <v>5.04/km</v>
      </c>
      <c r="H134" s="29">
        <f t="shared" si="6"/>
        <v>0.012673611111111111</v>
      </c>
      <c r="I134" s="24">
        <f>F134-INDEX($F$5:$F$430,MATCH(D134,$D$5:$D$430,0))</f>
        <v>0.010046296296296296</v>
      </c>
    </row>
    <row r="135" spans="1:9" ht="18" customHeight="1">
      <c r="A135" s="22" t="s">
        <v>142</v>
      </c>
      <c r="B135" s="62" t="s">
        <v>464</v>
      </c>
      <c r="C135" s="65"/>
      <c r="D135" s="23" t="s">
        <v>274</v>
      </c>
      <c r="E135" s="46" t="s">
        <v>313</v>
      </c>
      <c r="F135" s="29">
        <v>0.035243055555555555</v>
      </c>
      <c r="G135" s="23" t="str">
        <f t="shared" si="5"/>
        <v>5.05/km</v>
      </c>
      <c r="H135" s="29">
        <f t="shared" si="6"/>
        <v>0.01274305555555556</v>
      </c>
      <c r="I135" s="24">
        <f>F135-INDEX($F$5:$F$430,MATCH(D135,$D$5:$D$430,0))</f>
        <v>0.010381944444444447</v>
      </c>
    </row>
    <row r="136" spans="1:9" ht="18" customHeight="1">
      <c r="A136" s="22" t="s">
        <v>143</v>
      </c>
      <c r="B136" s="62" t="s">
        <v>465</v>
      </c>
      <c r="C136" s="65"/>
      <c r="D136" s="23" t="s">
        <v>287</v>
      </c>
      <c r="E136" s="46" t="s">
        <v>334</v>
      </c>
      <c r="F136" s="29">
        <v>0.03533564814814815</v>
      </c>
      <c r="G136" s="23" t="str">
        <f t="shared" si="5"/>
        <v>5.05/km</v>
      </c>
      <c r="H136" s="29">
        <f t="shared" si="6"/>
        <v>0.012835648148148155</v>
      </c>
      <c r="I136" s="24">
        <f>F136-INDEX($F$5:$F$430,MATCH(D136,$D$5:$D$430,0))</f>
        <v>0</v>
      </c>
    </row>
    <row r="137" spans="1:9" ht="18" customHeight="1">
      <c r="A137" s="22" t="s">
        <v>144</v>
      </c>
      <c r="B137" s="62" t="s">
        <v>466</v>
      </c>
      <c r="C137" s="65"/>
      <c r="D137" s="23" t="s">
        <v>306</v>
      </c>
      <c r="E137" s="46" t="s">
        <v>433</v>
      </c>
      <c r="F137" s="29">
        <v>0.03534722222222222</v>
      </c>
      <c r="G137" s="23" t="str">
        <f t="shared" si="5"/>
        <v>5.05/km</v>
      </c>
      <c r="H137" s="29">
        <f t="shared" si="6"/>
        <v>0.012847222222222222</v>
      </c>
      <c r="I137" s="24">
        <f>F137-INDEX($F$5:$F$430,MATCH(D137,$D$5:$D$430,0))</f>
        <v>0.010011574074074069</v>
      </c>
    </row>
    <row r="138" spans="1:9" ht="18" customHeight="1">
      <c r="A138" s="22" t="s">
        <v>145</v>
      </c>
      <c r="B138" s="62" t="s">
        <v>467</v>
      </c>
      <c r="C138" s="65"/>
      <c r="D138" s="23" t="s">
        <v>277</v>
      </c>
      <c r="E138" s="46" t="s">
        <v>347</v>
      </c>
      <c r="F138" s="29">
        <v>0.0353587962962963</v>
      </c>
      <c r="G138" s="23" t="str">
        <f t="shared" si="5"/>
        <v>5.06/km</v>
      </c>
      <c r="H138" s="29">
        <f t="shared" si="6"/>
        <v>0.012858796296296302</v>
      </c>
      <c r="I138" s="24">
        <f>F138-INDEX($F$5:$F$430,MATCH(D138,$D$5:$D$430,0))</f>
        <v>0.005613425925925928</v>
      </c>
    </row>
    <row r="139" spans="1:9" ht="18" customHeight="1">
      <c r="A139" s="22" t="s">
        <v>146</v>
      </c>
      <c r="B139" s="62" t="s">
        <v>468</v>
      </c>
      <c r="C139" s="65"/>
      <c r="D139" s="23" t="s">
        <v>282</v>
      </c>
      <c r="E139" s="46" t="s">
        <v>349</v>
      </c>
      <c r="F139" s="29">
        <v>0.035416666666666666</v>
      </c>
      <c r="G139" s="23" t="str">
        <f t="shared" si="5"/>
        <v>5.06/km</v>
      </c>
      <c r="H139" s="29">
        <f t="shared" si="6"/>
        <v>0.01291666666666667</v>
      </c>
      <c r="I139" s="24">
        <f>F139-INDEX($F$5:$F$430,MATCH(D139,$D$5:$D$430,0))</f>
        <v>0.0071874999999999994</v>
      </c>
    </row>
    <row r="140" spans="1:9" ht="18" customHeight="1">
      <c r="A140" s="22" t="s">
        <v>147</v>
      </c>
      <c r="B140" s="62" t="s">
        <v>469</v>
      </c>
      <c r="C140" s="65"/>
      <c r="D140" s="23" t="s">
        <v>280</v>
      </c>
      <c r="E140" s="46" t="s">
        <v>470</v>
      </c>
      <c r="F140" s="29">
        <v>0.03543981481481481</v>
      </c>
      <c r="G140" s="23" t="str">
        <f t="shared" si="5"/>
        <v>5.06/km</v>
      </c>
      <c r="H140" s="29">
        <f t="shared" si="6"/>
        <v>0.012939814814814817</v>
      </c>
      <c r="I140" s="24">
        <f>F140-INDEX($F$5:$F$430,MATCH(D140,$D$5:$D$430,0))</f>
        <v>0.0035648148148148123</v>
      </c>
    </row>
    <row r="141" spans="1:9" ht="18" customHeight="1">
      <c r="A141" s="22" t="s">
        <v>148</v>
      </c>
      <c r="B141" s="62" t="s">
        <v>471</v>
      </c>
      <c r="C141" s="65"/>
      <c r="D141" s="23" t="s">
        <v>274</v>
      </c>
      <c r="E141" s="46" t="s">
        <v>158</v>
      </c>
      <c r="F141" s="29">
        <v>0.035451388888888886</v>
      </c>
      <c r="G141" s="23" t="str">
        <f t="shared" si="5"/>
        <v>5.06/km</v>
      </c>
      <c r="H141" s="29">
        <f t="shared" si="6"/>
        <v>0.01295138888888889</v>
      </c>
      <c r="I141" s="24">
        <f>F141-INDEX($F$5:$F$430,MATCH(D141,$D$5:$D$430,0))</f>
        <v>0.010590277777777778</v>
      </c>
    </row>
    <row r="142" spans="1:9" ht="18" customHeight="1">
      <c r="A142" s="22" t="s">
        <v>149</v>
      </c>
      <c r="B142" s="62" t="s">
        <v>472</v>
      </c>
      <c r="C142" s="65"/>
      <c r="D142" s="23" t="s">
        <v>280</v>
      </c>
      <c r="E142" s="46" t="s">
        <v>158</v>
      </c>
      <c r="F142" s="29">
        <v>0.035486111111111114</v>
      </c>
      <c r="G142" s="23" t="str">
        <f t="shared" si="5"/>
        <v>5.07/km</v>
      </c>
      <c r="H142" s="29">
        <f t="shared" si="6"/>
        <v>0.012986111111111118</v>
      </c>
      <c r="I142" s="24">
        <f>F142-INDEX($F$5:$F$430,MATCH(D142,$D$5:$D$430,0))</f>
        <v>0.0036111111111111135</v>
      </c>
    </row>
    <row r="143" spans="1:9" ht="18" customHeight="1">
      <c r="A143" s="22" t="s">
        <v>150</v>
      </c>
      <c r="B143" s="62" t="s">
        <v>473</v>
      </c>
      <c r="C143" s="65"/>
      <c r="D143" s="23" t="s">
        <v>276</v>
      </c>
      <c r="E143" s="46" t="s">
        <v>328</v>
      </c>
      <c r="F143" s="29">
        <v>0.03552083333333333</v>
      </c>
      <c r="G143" s="23" t="str">
        <f t="shared" si="5"/>
        <v>5.07/km</v>
      </c>
      <c r="H143" s="29">
        <f t="shared" si="6"/>
        <v>0.013020833333333332</v>
      </c>
      <c r="I143" s="24">
        <f>F143-INDEX($F$5:$F$430,MATCH(D143,$D$5:$D$430,0))</f>
        <v>0.009374999999999998</v>
      </c>
    </row>
    <row r="144" spans="1:9" ht="18" customHeight="1">
      <c r="A144" s="22" t="s">
        <v>151</v>
      </c>
      <c r="B144" s="62" t="s">
        <v>474</v>
      </c>
      <c r="C144" s="65"/>
      <c r="D144" s="23" t="s">
        <v>306</v>
      </c>
      <c r="E144" s="46" t="s">
        <v>158</v>
      </c>
      <c r="F144" s="29">
        <v>0.03556712962962963</v>
      </c>
      <c r="G144" s="23" t="str">
        <f t="shared" si="5"/>
        <v>5.07/km</v>
      </c>
      <c r="H144" s="29">
        <f t="shared" si="6"/>
        <v>0.013067129629629633</v>
      </c>
      <c r="I144" s="24">
        <f>F144-INDEX($F$5:$F$430,MATCH(D144,$D$5:$D$430,0))</f>
        <v>0.01023148148148148</v>
      </c>
    </row>
    <row r="145" spans="1:9" ht="18" customHeight="1">
      <c r="A145" s="22" t="s">
        <v>152</v>
      </c>
      <c r="B145" s="62" t="s">
        <v>475</v>
      </c>
      <c r="C145" s="65"/>
      <c r="D145" s="23" t="s">
        <v>274</v>
      </c>
      <c r="E145" s="46" t="s">
        <v>313</v>
      </c>
      <c r="F145" s="29">
        <v>0.035625</v>
      </c>
      <c r="G145" s="23" t="str">
        <f t="shared" si="5"/>
        <v>5.08/km</v>
      </c>
      <c r="H145" s="29">
        <f t="shared" si="6"/>
        <v>0.013125000000000001</v>
      </c>
      <c r="I145" s="24">
        <f>F145-INDEX($F$5:$F$430,MATCH(D145,$D$5:$D$430,0))</f>
        <v>0.010763888888888889</v>
      </c>
    </row>
    <row r="146" spans="1:9" ht="18" customHeight="1">
      <c r="A146" s="22" t="s">
        <v>153</v>
      </c>
      <c r="B146" s="62" t="s">
        <v>476</v>
      </c>
      <c r="C146" s="65"/>
      <c r="D146" s="23" t="s">
        <v>274</v>
      </c>
      <c r="E146" s="46" t="s">
        <v>416</v>
      </c>
      <c r="F146" s="29">
        <v>0.03591435185185186</v>
      </c>
      <c r="G146" s="23" t="str">
        <f t="shared" si="5"/>
        <v>5.10/km</v>
      </c>
      <c r="H146" s="29">
        <f t="shared" si="6"/>
        <v>0.013414351851851861</v>
      </c>
      <c r="I146" s="24">
        <f>F146-INDEX($F$5:$F$430,MATCH(D146,$D$5:$D$430,0))</f>
        <v>0.011053240740740749</v>
      </c>
    </row>
    <row r="147" spans="1:9" ht="18" customHeight="1">
      <c r="A147" s="22" t="s">
        <v>154</v>
      </c>
      <c r="B147" s="62" t="s">
        <v>477</v>
      </c>
      <c r="C147" s="65"/>
      <c r="D147" s="23" t="s">
        <v>282</v>
      </c>
      <c r="E147" s="46" t="s">
        <v>391</v>
      </c>
      <c r="F147" s="29">
        <v>0.035925925925925924</v>
      </c>
      <c r="G147" s="23" t="str">
        <f t="shared" si="5"/>
        <v>5.10/km</v>
      </c>
      <c r="H147" s="29">
        <f t="shared" si="6"/>
        <v>0.013425925925925928</v>
      </c>
      <c r="I147" s="24">
        <f>F147-INDEX($F$5:$F$430,MATCH(D147,$D$5:$D$430,0))</f>
        <v>0.007696759259259257</v>
      </c>
    </row>
    <row r="148" spans="1:9" ht="18" customHeight="1">
      <c r="A148" s="42" t="s">
        <v>155</v>
      </c>
      <c r="B148" s="67" t="s">
        <v>478</v>
      </c>
      <c r="C148" s="68"/>
      <c r="D148" s="43" t="s">
        <v>278</v>
      </c>
      <c r="E148" s="69" t="s">
        <v>268</v>
      </c>
      <c r="F148" s="44">
        <v>0.03596064814814815</v>
      </c>
      <c r="G148" s="43" t="str">
        <f t="shared" si="5"/>
        <v>5.11/km</v>
      </c>
      <c r="H148" s="44">
        <f t="shared" si="6"/>
        <v>0.013460648148148156</v>
      </c>
      <c r="I148" s="45">
        <f>F148-INDEX($F$5:$F$430,MATCH(D148,$D$5:$D$430,0))</f>
        <v>0.009363425925925931</v>
      </c>
    </row>
    <row r="149" spans="1:9" ht="18" customHeight="1">
      <c r="A149" s="22" t="s">
        <v>156</v>
      </c>
      <c r="B149" s="62" t="s">
        <v>479</v>
      </c>
      <c r="C149" s="65"/>
      <c r="D149" s="23" t="s">
        <v>276</v>
      </c>
      <c r="E149" s="46" t="s">
        <v>158</v>
      </c>
      <c r="F149" s="29">
        <v>0.0362037037037037</v>
      </c>
      <c r="G149" s="23" t="str">
        <f t="shared" si="5"/>
        <v>5.13/km</v>
      </c>
      <c r="H149" s="29">
        <f t="shared" si="6"/>
        <v>0.013703703703703708</v>
      </c>
      <c r="I149" s="24">
        <f>F149-INDEX($F$5:$F$430,MATCH(D149,$D$5:$D$430,0))</f>
        <v>0.010057870370370373</v>
      </c>
    </row>
    <row r="150" spans="1:9" ht="18" customHeight="1">
      <c r="A150" s="22" t="s">
        <v>157</v>
      </c>
      <c r="B150" s="62" t="s">
        <v>480</v>
      </c>
      <c r="C150" s="65"/>
      <c r="D150" s="23" t="s">
        <v>274</v>
      </c>
      <c r="E150" s="46" t="s">
        <v>313</v>
      </c>
      <c r="F150" s="29">
        <v>0.03636574074074074</v>
      </c>
      <c r="G150" s="23" t="str">
        <f t="shared" si="5"/>
        <v>5.14/km</v>
      </c>
      <c r="H150" s="29">
        <f t="shared" si="6"/>
        <v>0.013865740740740744</v>
      </c>
      <c r="I150" s="24">
        <f>F150-INDEX($F$5:$F$430,MATCH(D150,$D$5:$D$430,0))</f>
        <v>0.011504629629629632</v>
      </c>
    </row>
    <row r="151" spans="1:9" ht="18" customHeight="1">
      <c r="A151" s="22" t="s">
        <v>159</v>
      </c>
      <c r="B151" s="62" t="s">
        <v>481</v>
      </c>
      <c r="C151" s="65"/>
      <c r="D151" s="23" t="s">
        <v>274</v>
      </c>
      <c r="E151" s="46" t="s">
        <v>158</v>
      </c>
      <c r="F151" s="29">
        <v>0.036423611111111115</v>
      </c>
      <c r="G151" s="23" t="str">
        <f aca="true" t="shared" si="7" ref="G151:G214">TEXT(INT((HOUR(F151)*3600+MINUTE(F151)*60+SECOND(F151))/$I$3/60),"0")&amp;"."&amp;TEXT(MOD((HOUR(F151)*3600+MINUTE(F151)*60+SECOND(F151))/$I$3,60),"00")&amp;"/km"</f>
        <v>5.15/km</v>
      </c>
      <c r="H151" s="29">
        <f aca="true" t="shared" si="8" ref="H151:H214">F151-$F$5</f>
        <v>0.01392361111111112</v>
      </c>
      <c r="I151" s="24">
        <f>F151-INDEX($F$5:$F$430,MATCH(D151,$D$5:$D$430,0))</f>
        <v>0.011562500000000007</v>
      </c>
    </row>
    <row r="152" spans="1:9" ht="18" customHeight="1">
      <c r="A152" s="22" t="s">
        <v>160</v>
      </c>
      <c r="B152" s="62" t="s">
        <v>482</v>
      </c>
      <c r="C152" s="65"/>
      <c r="D152" s="23" t="s">
        <v>285</v>
      </c>
      <c r="E152" s="46" t="s">
        <v>158</v>
      </c>
      <c r="F152" s="29">
        <v>0.03644675925925926</v>
      </c>
      <c r="G152" s="23" t="str">
        <f t="shared" si="7"/>
        <v>5.15/km</v>
      </c>
      <c r="H152" s="29">
        <f t="shared" si="8"/>
        <v>0.013946759259259266</v>
      </c>
      <c r="I152" s="24">
        <f>F152-INDEX($F$5:$F$430,MATCH(D152,$D$5:$D$430,0))</f>
        <v>0.005289351851851854</v>
      </c>
    </row>
    <row r="153" spans="1:9" ht="18" customHeight="1">
      <c r="A153" s="22" t="s">
        <v>161</v>
      </c>
      <c r="B153" s="62" t="s">
        <v>483</v>
      </c>
      <c r="C153" s="65"/>
      <c r="D153" s="23" t="s">
        <v>280</v>
      </c>
      <c r="E153" s="46" t="s">
        <v>313</v>
      </c>
      <c r="F153" s="29">
        <v>0.03644675925925926</v>
      </c>
      <c r="G153" s="23" t="str">
        <f t="shared" si="7"/>
        <v>5.15/km</v>
      </c>
      <c r="H153" s="29">
        <f t="shared" si="8"/>
        <v>0.013946759259259266</v>
      </c>
      <c r="I153" s="24">
        <f>F153-INDEX($F$5:$F$430,MATCH(D153,$D$5:$D$430,0))</f>
        <v>0.0045717592592592615</v>
      </c>
    </row>
    <row r="154" spans="1:9" ht="18" customHeight="1">
      <c r="A154" s="22" t="s">
        <v>162</v>
      </c>
      <c r="B154" s="62" t="s">
        <v>484</v>
      </c>
      <c r="C154" s="65"/>
      <c r="D154" s="23" t="s">
        <v>286</v>
      </c>
      <c r="E154" s="46" t="s">
        <v>485</v>
      </c>
      <c r="F154" s="29">
        <v>0.03648148148148148</v>
      </c>
      <c r="G154" s="23" t="str">
        <f t="shared" si="7"/>
        <v>5.15/km</v>
      </c>
      <c r="H154" s="29">
        <f t="shared" si="8"/>
        <v>0.013981481481481487</v>
      </c>
      <c r="I154" s="24">
        <f>F154-INDEX($F$5:$F$430,MATCH(D154,$D$5:$D$430,0))</f>
        <v>0.005960648148148149</v>
      </c>
    </row>
    <row r="155" spans="1:9" ht="18" customHeight="1">
      <c r="A155" s="22" t="s">
        <v>163</v>
      </c>
      <c r="B155" s="62" t="s">
        <v>486</v>
      </c>
      <c r="C155" s="65"/>
      <c r="D155" s="23" t="s">
        <v>282</v>
      </c>
      <c r="E155" s="46" t="s">
        <v>360</v>
      </c>
      <c r="F155" s="29">
        <v>0.036585648148148145</v>
      </c>
      <c r="G155" s="23" t="str">
        <f t="shared" si="7"/>
        <v>5.16/km</v>
      </c>
      <c r="H155" s="29">
        <f t="shared" si="8"/>
        <v>0.01408564814814815</v>
      </c>
      <c r="I155" s="24">
        <f>F155-INDEX($F$5:$F$430,MATCH(D155,$D$5:$D$430,0))</f>
        <v>0.008356481481481479</v>
      </c>
    </row>
    <row r="156" spans="1:9" ht="18" customHeight="1">
      <c r="A156" s="22" t="s">
        <v>164</v>
      </c>
      <c r="B156" s="62" t="s">
        <v>487</v>
      </c>
      <c r="C156" s="65"/>
      <c r="D156" s="23" t="s">
        <v>277</v>
      </c>
      <c r="E156" s="46" t="s">
        <v>384</v>
      </c>
      <c r="F156" s="29">
        <v>0.0366087962962963</v>
      </c>
      <c r="G156" s="23" t="str">
        <f t="shared" si="7"/>
        <v>5.16/km</v>
      </c>
      <c r="H156" s="29">
        <f t="shared" si="8"/>
        <v>0.014108796296296303</v>
      </c>
      <c r="I156" s="24">
        <f>F156-INDEX($F$5:$F$430,MATCH(D156,$D$5:$D$430,0))</f>
        <v>0.006863425925925929</v>
      </c>
    </row>
    <row r="157" spans="1:9" ht="18" customHeight="1">
      <c r="A157" s="22" t="s">
        <v>165</v>
      </c>
      <c r="B157" s="62" t="s">
        <v>488</v>
      </c>
      <c r="C157" s="65"/>
      <c r="D157" s="23" t="s">
        <v>291</v>
      </c>
      <c r="E157" s="46" t="s">
        <v>416</v>
      </c>
      <c r="F157" s="29">
        <v>0.036631944444444446</v>
      </c>
      <c r="G157" s="23" t="str">
        <f t="shared" si="7"/>
        <v>5.17/km</v>
      </c>
      <c r="H157" s="29">
        <f t="shared" si="8"/>
        <v>0.01413194444444445</v>
      </c>
      <c r="I157" s="24">
        <f>F157-INDEX($F$5:$F$430,MATCH(D157,$D$5:$D$430,0))</f>
        <v>0.01413194444444445</v>
      </c>
    </row>
    <row r="158" spans="1:9" ht="18" customHeight="1">
      <c r="A158" s="42" t="s">
        <v>166</v>
      </c>
      <c r="B158" s="67" t="s">
        <v>489</v>
      </c>
      <c r="C158" s="68"/>
      <c r="D158" s="43" t="s">
        <v>278</v>
      </c>
      <c r="E158" s="69" t="s">
        <v>268</v>
      </c>
      <c r="F158" s="44">
        <v>0.036828703703703704</v>
      </c>
      <c r="G158" s="43" t="str">
        <f t="shared" si="7"/>
        <v>5.18/km</v>
      </c>
      <c r="H158" s="44">
        <f t="shared" si="8"/>
        <v>0.014328703703703708</v>
      </c>
      <c r="I158" s="45">
        <f>F158-INDEX($F$5:$F$430,MATCH(D158,$D$5:$D$430,0))</f>
        <v>0.010231481481481484</v>
      </c>
    </row>
    <row r="159" spans="1:9" ht="18" customHeight="1">
      <c r="A159" s="22" t="s">
        <v>167</v>
      </c>
      <c r="B159" s="62" t="s">
        <v>490</v>
      </c>
      <c r="C159" s="65"/>
      <c r="D159" s="23" t="s">
        <v>273</v>
      </c>
      <c r="E159" s="46" t="s">
        <v>313</v>
      </c>
      <c r="F159" s="29">
        <v>0.03685185185185185</v>
      </c>
      <c r="G159" s="23" t="str">
        <f t="shared" si="7"/>
        <v>5.18/km</v>
      </c>
      <c r="H159" s="29">
        <f t="shared" si="8"/>
        <v>0.014351851851851855</v>
      </c>
      <c r="I159" s="24">
        <f>F159-INDEX($F$5:$F$430,MATCH(D159,$D$5:$D$430,0))</f>
        <v>0.01172453703703704</v>
      </c>
    </row>
    <row r="160" spans="1:9" ht="18" customHeight="1">
      <c r="A160" s="22" t="s">
        <v>168</v>
      </c>
      <c r="B160" s="62" t="s">
        <v>491</v>
      </c>
      <c r="C160" s="65"/>
      <c r="D160" s="23" t="s">
        <v>278</v>
      </c>
      <c r="E160" s="46" t="s">
        <v>334</v>
      </c>
      <c r="F160" s="29">
        <v>0.03685185185185185</v>
      </c>
      <c r="G160" s="23" t="str">
        <f t="shared" si="7"/>
        <v>5.18/km</v>
      </c>
      <c r="H160" s="29">
        <f t="shared" si="8"/>
        <v>0.014351851851851855</v>
      </c>
      <c r="I160" s="24">
        <f>F160-INDEX($F$5:$F$430,MATCH(D160,$D$5:$D$430,0))</f>
        <v>0.010254629629629631</v>
      </c>
    </row>
    <row r="161" spans="1:9" ht="18" customHeight="1">
      <c r="A161" s="22" t="s">
        <v>169</v>
      </c>
      <c r="B161" s="62" t="s">
        <v>492</v>
      </c>
      <c r="C161" s="65"/>
      <c r="D161" s="23" t="s">
        <v>286</v>
      </c>
      <c r="E161" s="46" t="s">
        <v>292</v>
      </c>
      <c r="F161" s="29">
        <v>0.03725694444444445</v>
      </c>
      <c r="G161" s="23" t="str">
        <f t="shared" si="7"/>
        <v>5.22/km</v>
      </c>
      <c r="H161" s="29">
        <f t="shared" si="8"/>
        <v>0.014756944444444451</v>
      </c>
      <c r="I161" s="24">
        <f>F161-INDEX($F$5:$F$430,MATCH(D161,$D$5:$D$430,0))</f>
        <v>0.006736111111111113</v>
      </c>
    </row>
    <row r="162" spans="1:9" ht="18" customHeight="1">
      <c r="A162" s="22" t="s">
        <v>170</v>
      </c>
      <c r="B162" s="62" t="s">
        <v>493</v>
      </c>
      <c r="C162" s="65"/>
      <c r="D162" s="23" t="s">
        <v>273</v>
      </c>
      <c r="E162" s="46" t="s">
        <v>275</v>
      </c>
      <c r="F162" s="29">
        <v>0.03740740740740741</v>
      </c>
      <c r="G162" s="23" t="str">
        <f t="shared" si="7"/>
        <v>5.23/km</v>
      </c>
      <c r="H162" s="29">
        <f t="shared" si="8"/>
        <v>0.014907407407407414</v>
      </c>
      <c r="I162" s="24">
        <f>F162-INDEX($F$5:$F$430,MATCH(D162,$D$5:$D$430,0))</f>
        <v>0.0122800925925926</v>
      </c>
    </row>
    <row r="163" spans="1:9" ht="18" customHeight="1">
      <c r="A163" s="22" t="s">
        <v>171</v>
      </c>
      <c r="B163" s="62" t="s">
        <v>494</v>
      </c>
      <c r="C163" s="65"/>
      <c r="D163" s="23" t="s">
        <v>277</v>
      </c>
      <c r="E163" s="46" t="s">
        <v>158</v>
      </c>
      <c r="F163" s="29">
        <v>0.03741898148148148</v>
      </c>
      <c r="G163" s="23" t="str">
        <f t="shared" si="7"/>
        <v>5.23/km</v>
      </c>
      <c r="H163" s="29">
        <f t="shared" si="8"/>
        <v>0.014918981481481481</v>
      </c>
      <c r="I163" s="24">
        <f>F163-INDEX($F$5:$F$430,MATCH(D163,$D$5:$D$430,0))</f>
        <v>0.007673611111111107</v>
      </c>
    </row>
    <row r="164" spans="1:9" ht="18" customHeight="1">
      <c r="A164" s="22" t="s">
        <v>172</v>
      </c>
      <c r="B164" s="62" t="s">
        <v>495</v>
      </c>
      <c r="C164" s="65"/>
      <c r="D164" s="23" t="s">
        <v>274</v>
      </c>
      <c r="E164" s="46" t="s">
        <v>158</v>
      </c>
      <c r="F164" s="29">
        <v>0.03747685185185185</v>
      </c>
      <c r="G164" s="23" t="str">
        <f t="shared" si="7"/>
        <v>5.24/km</v>
      </c>
      <c r="H164" s="29">
        <f t="shared" si="8"/>
        <v>0.014976851851851856</v>
      </c>
      <c r="I164" s="24">
        <f>F164-INDEX($F$5:$F$430,MATCH(D164,$D$5:$D$430,0))</f>
        <v>0.012615740740740743</v>
      </c>
    </row>
    <row r="165" spans="1:9" ht="18" customHeight="1">
      <c r="A165" s="22" t="s">
        <v>173</v>
      </c>
      <c r="B165" s="62" t="s">
        <v>496</v>
      </c>
      <c r="C165" s="65"/>
      <c r="D165" s="23" t="s">
        <v>291</v>
      </c>
      <c r="E165" s="46" t="s">
        <v>347</v>
      </c>
      <c r="F165" s="29">
        <v>0.03755787037037037</v>
      </c>
      <c r="G165" s="23" t="str">
        <f t="shared" si="7"/>
        <v>5.25/km</v>
      </c>
      <c r="H165" s="29">
        <f t="shared" si="8"/>
        <v>0.015057870370370378</v>
      </c>
      <c r="I165" s="24">
        <f>F165-INDEX($F$5:$F$430,MATCH(D165,$D$5:$D$430,0))</f>
        <v>0.015057870370370378</v>
      </c>
    </row>
    <row r="166" spans="1:9" ht="18" customHeight="1">
      <c r="A166" s="22" t="s">
        <v>174</v>
      </c>
      <c r="B166" s="62" t="s">
        <v>497</v>
      </c>
      <c r="C166" s="65"/>
      <c r="D166" s="23" t="s">
        <v>274</v>
      </c>
      <c r="E166" s="46" t="s">
        <v>349</v>
      </c>
      <c r="F166" s="29">
        <v>0.03758101851851852</v>
      </c>
      <c r="G166" s="23" t="str">
        <f t="shared" si="7"/>
        <v>5.25/km</v>
      </c>
      <c r="H166" s="29">
        <f t="shared" si="8"/>
        <v>0.015081018518518525</v>
      </c>
      <c r="I166" s="24">
        <f>F166-INDEX($F$5:$F$430,MATCH(D166,$D$5:$D$430,0))</f>
        <v>0.012719907407407412</v>
      </c>
    </row>
    <row r="167" spans="1:9" ht="18" customHeight="1">
      <c r="A167" s="42" t="s">
        <v>175</v>
      </c>
      <c r="B167" s="67" t="s">
        <v>498</v>
      </c>
      <c r="C167" s="68"/>
      <c r="D167" s="43" t="s">
        <v>278</v>
      </c>
      <c r="E167" s="69" t="s">
        <v>268</v>
      </c>
      <c r="F167" s="44">
        <v>0.03771990740740741</v>
      </c>
      <c r="G167" s="43" t="str">
        <f t="shared" si="7"/>
        <v>5.26/km</v>
      </c>
      <c r="H167" s="44">
        <f t="shared" si="8"/>
        <v>0.015219907407407415</v>
      </c>
      <c r="I167" s="45">
        <f>F167-INDEX($F$5:$F$430,MATCH(D167,$D$5:$D$430,0))</f>
        <v>0.01112268518518519</v>
      </c>
    </row>
    <row r="168" spans="1:9" ht="18" customHeight="1">
      <c r="A168" s="42" t="s">
        <v>176</v>
      </c>
      <c r="B168" s="67" t="s">
        <v>499</v>
      </c>
      <c r="C168" s="68"/>
      <c r="D168" s="43" t="s">
        <v>273</v>
      </c>
      <c r="E168" s="69" t="s">
        <v>268</v>
      </c>
      <c r="F168" s="44">
        <v>0.03774305555555556</v>
      </c>
      <c r="G168" s="43" t="str">
        <f t="shared" si="7"/>
        <v>5.26/km</v>
      </c>
      <c r="H168" s="44">
        <f t="shared" si="8"/>
        <v>0.015243055555555562</v>
      </c>
      <c r="I168" s="45">
        <f>F168-INDEX($F$5:$F$430,MATCH(D168,$D$5:$D$430,0))</f>
        <v>0.012615740740740747</v>
      </c>
    </row>
    <row r="169" spans="1:9" ht="18" customHeight="1">
      <c r="A169" s="22" t="s">
        <v>177</v>
      </c>
      <c r="B169" s="62" t="s">
        <v>500</v>
      </c>
      <c r="C169" s="65"/>
      <c r="D169" s="23" t="s">
        <v>286</v>
      </c>
      <c r="E169" s="46" t="s">
        <v>313</v>
      </c>
      <c r="F169" s="29">
        <v>0.03788194444444444</v>
      </c>
      <c r="G169" s="23" t="str">
        <f t="shared" si="7"/>
        <v>5.27/km</v>
      </c>
      <c r="H169" s="29">
        <f t="shared" si="8"/>
        <v>0.015381944444444445</v>
      </c>
      <c r="I169" s="24">
        <f>F169-INDEX($F$5:$F$430,MATCH(D169,$D$5:$D$430,0))</f>
        <v>0.0073611111111111065</v>
      </c>
    </row>
    <row r="170" spans="1:9" ht="18" customHeight="1">
      <c r="A170" s="22" t="s">
        <v>178</v>
      </c>
      <c r="B170" s="62" t="s">
        <v>501</v>
      </c>
      <c r="C170" s="65"/>
      <c r="D170" s="23" t="s">
        <v>279</v>
      </c>
      <c r="E170" s="46" t="s">
        <v>450</v>
      </c>
      <c r="F170" s="29">
        <v>0.037905092592592594</v>
      </c>
      <c r="G170" s="23" t="str">
        <f t="shared" si="7"/>
        <v>5.28/km</v>
      </c>
      <c r="H170" s="29">
        <f t="shared" si="8"/>
        <v>0.015405092592592599</v>
      </c>
      <c r="I170" s="24">
        <f>F170-INDEX($F$5:$F$430,MATCH(D170,$D$5:$D$430,0))</f>
        <v>0.010092592592592594</v>
      </c>
    </row>
    <row r="171" spans="1:9" ht="18" customHeight="1">
      <c r="A171" s="22" t="s">
        <v>179</v>
      </c>
      <c r="B171" s="62" t="s">
        <v>502</v>
      </c>
      <c r="C171" s="65"/>
      <c r="D171" s="23" t="s">
        <v>279</v>
      </c>
      <c r="E171" s="46" t="s">
        <v>313</v>
      </c>
      <c r="F171" s="29">
        <v>0.03791666666666667</v>
      </c>
      <c r="G171" s="23" t="str">
        <f t="shared" si="7"/>
        <v>5.28/km</v>
      </c>
      <c r="H171" s="29">
        <f t="shared" si="8"/>
        <v>0.015416666666666672</v>
      </c>
      <c r="I171" s="24">
        <f>F171-INDEX($F$5:$F$430,MATCH(D171,$D$5:$D$430,0))</f>
        <v>0.010104166666666668</v>
      </c>
    </row>
    <row r="172" spans="1:9" ht="18" customHeight="1">
      <c r="A172" s="22" t="s">
        <v>180</v>
      </c>
      <c r="B172" s="62" t="s">
        <v>503</v>
      </c>
      <c r="C172" s="65"/>
      <c r="D172" s="23" t="s">
        <v>274</v>
      </c>
      <c r="E172" s="46" t="s">
        <v>158</v>
      </c>
      <c r="F172" s="29">
        <v>0.03791666666666667</v>
      </c>
      <c r="G172" s="23" t="str">
        <f t="shared" si="7"/>
        <v>5.28/km</v>
      </c>
      <c r="H172" s="29">
        <f t="shared" si="8"/>
        <v>0.015416666666666672</v>
      </c>
      <c r="I172" s="24">
        <f>F172-INDEX($F$5:$F$430,MATCH(D172,$D$5:$D$430,0))</f>
        <v>0.01305555555555556</v>
      </c>
    </row>
    <row r="173" spans="1:9" ht="18" customHeight="1">
      <c r="A173" s="22" t="s">
        <v>181</v>
      </c>
      <c r="B173" s="62" t="s">
        <v>504</v>
      </c>
      <c r="C173" s="65"/>
      <c r="D173" s="23" t="s">
        <v>505</v>
      </c>
      <c r="E173" s="46" t="s">
        <v>360</v>
      </c>
      <c r="F173" s="29">
        <v>0.03800925925925926</v>
      </c>
      <c r="G173" s="23" t="str">
        <f t="shared" si="7"/>
        <v>5.28/km</v>
      </c>
      <c r="H173" s="29">
        <f t="shared" si="8"/>
        <v>0.015509259259259268</v>
      </c>
      <c r="I173" s="24">
        <f>F173-INDEX($F$5:$F$430,MATCH(D173,$D$5:$D$430,0))</f>
        <v>0</v>
      </c>
    </row>
    <row r="174" spans="1:9" ht="18" customHeight="1">
      <c r="A174" s="22" t="s">
        <v>182</v>
      </c>
      <c r="B174" s="62" t="s">
        <v>506</v>
      </c>
      <c r="C174" s="65"/>
      <c r="D174" s="23" t="s">
        <v>279</v>
      </c>
      <c r="E174" s="46" t="s">
        <v>347</v>
      </c>
      <c r="F174" s="29">
        <v>0.03810185185185185</v>
      </c>
      <c r="G174" s="23" t="str">
        <f t="shared" si="7"/>
        <v>5.29/km</v>
      </c>
      <c r="H174" s="29">
        <f t="shared" si="8"/>
        <v>0.015601851851851856</v>
      </c>
      <c r="I174" s="24">
        <f>F174-INDEX($F$5:$F$430,MATCH(D174,$D$5:$D$430,0))</f>
        <v>0.010289351851851852</v>
      </c>
    </row>
    <row r="175" spans="1:9" ht="18" customHeight="1">
      <c r="A175" s="22" t="s">
        <v>183</v>
      </c>
      <c r="B175" s="62" t="s">
        <v>507</v>
      </c>
      <c r="C175" s="65"/>
      <c r="D175" s="23" t="s">
        <v>279</v>
      </c>
      <c r="E175" s="46" t="s">
        <v>349</v>
      </c>
      <c r="F175" s="29">
        <v>0.038182870370370374</v>
      </c>
      <c r="G175" s="23" t="str">
        <f t="shared" si="7"/>
        <v>5.30/km</v>
      </c>
      <c r="H175" s="29">
        <f t="shared" si="8"/>
        <v>0.015682870370370378</v>
      </c>
      <c r="I175" s="24">
        <f>F175-INDEX($F$5:$F$430,MATCH(D175,$D$5:$D$430,0))</f>
        <v>0.010370370370370374</v>
      </c>
    </row>
    <row r="176" spans="1:9" ht="18" customHeight="1">
      <c r="A176" s="42" t="s">
        <v>184</v>
      </c>
      <c r="B176" s="67" t="s">
        <v>508</v>
      </c>
      <c r="C176" s="68"/>
      <c r="D176" s="43" t="s">
        <v>276</v>
      </c>
      <c r="E176" s="69" t="s">
        <v>268</v>
      </c>
      <c r="F176" s="44">
        <v>0.03824074074074074</v>
      </c>
      <c r="G176" s="43" t="str">
        <f t="shared" si="7"/>
        <v>5.30/km</v>
      </c>
      <c r="H176" s="44">
        <f t="shared" si="8"/>
        <v>0.015740740740740746</v>
      </c>
      <c r="I176" s="45">
        <f>F176-INDEX($F$5:$F$430,MATCH(D176,$D$5:$D$430,0))</f>
        <v>0.012094907407407412</v>
      </c>
    </row>
    <row r="177" spans="1:9" ht="18" customHeight="1">
      <c r="A177" s="22" t="s">
        <v>185</v>
      </c>
      <c r="B177" s="62" t="s">
        <v>509</v>
      </c>
      <c r="C177" s="65"/>
      <c r="D177" s="23" t="s">
        <v>274</v>
      </c>
      <c r="E177" s="46" t="s">
        <v>313</v>
      </c>
      <c r="F177" s="29">
        <v>0.03824074074074074</v>
      </c>
      <c r="G177" s="23" t="str">
        <f t="shared" si="7"/>
        <v>5.30/km</v>
      </c>
      <c r="H177" s="29">
        <f t="shared" si="8"/>
        <v>0.015740740740740746</v>
      </c>
      <c r="I177" s="24">
        <f>F177-INDEX($F$5:$F$430,MATCH(D177,$D$5:$D$430,0))</f>
        <v>0.013379629629629634</v>
      </c>
    </row>
    <row r="178" spans="1:9" ht="18" customHeight="1">
      <c r="A178" s="22" t="s">
        <v>186</v>
      </c>
      <c r="B178" s="62" t="s">
        <v>510</v>
      </c>
      <c r="C178" s="65"/>
      <c r="D178" s="23" t="s">
        <v>277</v>
      </c>
      <c r="E178" s="46" t="s">
        <v>313</v>
      </c>
      <c r="F178" s="29">
        <v>0.03824074074074074</v>
      </c>
      <c r="G178" s="23" t="str">
        <f t="shared" si="7"/>
        <v>5.30/km</v>
      </c>
      <c r="H178" s="29">
        <f t="shared" si="8"/>
        <v>0.015740740740740746</v>
      </c>
      <c r="I178" s="24">
        <f>F178-INDEX($F$5:$F$430,MATCH(D178,$D$5:$D$430,0))</f>
        <v>0.008495370370370372</v>
      </c>
    </row>
    <row r="179" spans="1:9" ht="18" customHeight="1">
      <c r="A179" s="22" t="s">
        <v>187</v>
      </c>
      <c r="B179" s="62" t="s">
        <v>511</v>
      </c>
      <c r="C179" s="65"/>
      <c r="D179" s="23" t="s">
        <v>273</v>
      </c>
      <c r="E179" s="46" t="s">
        <v>158</v>
      </c>
      <c r="F179" s="29">
        <v>0.03832175925925926</v>
      </c>
      <c r="G179" s="23" t="str">
        <f t="shared" si="7"/>
        <v>5.31/km</v>
      </c>
      <c r="H179" s="29">
        <f t="shared" si="8"/>
        <v>0.01582175925925926</v>
      </c>
      <c r="I179" s="24">
        <f>F179-INDEX($F$5:$F$430,MATCH(D179,$D$5:$D$430,0))</f>
        <v>0.013194444444444446</v>
      </c>
    </row>
    <row r="180" spans="1:9" ht="18" customHeight="1">
      <c r="A180" s="22" t="s">
        <v>188</v>
      </c>
      <c r="B180" s="62" t="s">
        <v>512</v>
      </c>
      <c r="C180" s="65"/>
      <c r="D180" s="23" t="s">
        <v>280</v>
      </c>
      <c r="E180" s="46" t="s">
        <v>300</v>
      </c>
      <c r="F180" s="29">
        <v>0.0383912037037037</v>
      </c>
      <c r="G180" s="23" t="str">
        <f t="shared" si="7"/>
        <v>5.32/km</v>
      </c>
      <c r="H180" s="29">
        <f t="shared" si="8"/>
        <v>0.015891203703703703</v>
      </c>
      <c r="I180" s="24">
        <f>F180-INDEX($F$5:$F$430,MATCH(D180,$D$5:$D$430,0))</f>
        <v>0.006516203703703698</v>
      </c>
    </row>
    <row r="181" spans="1:9" ht="18" customHeight="1">
      <c r="A181" s="22" t="s">
        <v>189</v>
      </c>
      <c r="B181" s="62" t="s">
        <v>513</v>
      </c>
      <c r="C181" s="65"/>
      <c r="D181" s="23" t="s">
        <v>273</v>
      </c>
      <c r="E181" s="46" t="s">
        <v>292</v>
      </c>
      <c r="F181" s="29">
        <v>0.038425925925925926</v>
      </c>
      <c r="G181" s="23" t="str">
        <f t="shared" si="7"/>
        <v>5.32/km</v>
      </c>
      <c r="H181" s="29">
        <f t="shared" si="8"/>
        <v>0.01592592592592593</v>
      </c>
      <c r="I181" s="24">
        <f>F181-INDEX($F$5:$F$430,MATCH(D181,$D$5:$D$430,0))</f>
        <v>0.013298611111111115</v>
      </c>
    </row>
    <row r="182" spans="1:9" ht="18" customHeight="1">
      <c r="A182" s="22" t="s">
        <v>190</v>
      </c>
      <c r="B182" s="62" t="s">
        <v>514</v>
      </c>
      <c r="C182" s="65"/>
      <c r="D182" s="23" t="s">
        <v>282</v>
      </c>
      <c r="E182" s="46" t="s">
        <v>515</v>
      </c>
      <c r="F182" s="29">
        <v>0.03844907407407407</v>
      </c>
      <c r="G182" s="23" t="str">
        <f t="shared" si="7"/>
        <v>5.32/km</v>
      </c>
      <c r="H182" s="29">
        <f t="shared" si="8"/>
        <v>0.015949074074074077</v>
      </c>
      <c r="I182" s="24">
        <f>F182-INDEX($F$5:$F$430,MATCH(D182,$D$5:$D$430,0))</f>
        <v>0.010219907407407407</v>
      </c>
    </row>
    <row r="183" spans="1:9" ht="18" customHeight="1">
      <c r="A183" s="22" t="s">
        <v>191</v>
      </c>
      <c r="B183" s="62" t="s">
        <v>516</v>
      </c>
      <c r="C183" s="65"/>
      <c r="D183" s="23" t="s">
        <v>278</v>
      </c>
      <c r="E183" s="46" t="s">
        <v>406</v>
      </c>
      <c r="F183" s="29">
        <v>0.03846064814814815</v>
      </c>
      <c r="G183" s="23" t="str">
        <f t="shared" si="7"/>
        <v>5.32/km</v>
      </c>
      <c r="H183" s="29">
        <f t="shared" si="8"/>
        <v>0.01596064814814815</v>
      </c>
      <c r="I183" s="24">
        <f>F183-INDEX($F$5:$F$430,MATCH(D183,$D$5:$D$430,0))</f>
        <v>0.011863425925925927</v>
      </c>
    </row>
    <row r="184" spans="1:9" ht="18" customHeight="1">
      <c r="A184" s="22" t="s">
        <v>192</v>
      </c>
      <c r="B184" s="62" t="s">
        <v>517</v>
      </c>
      <c r="C184" s="65"/>
      <c r="D184" s="23" t="s">
        <v>278</v>
      </c>
      <c r="E184" s="46" t="s">
        <v>313</v>
      </c>
      <c r="F184" s="29">
        <v>0.03857638888888889</v>
      </c>
      <c r="G184" s="23" t="str">
        <f t="shared" si="7"/>
        <v>5.33/km</v>
      </c>
      <c r="H184" s="29">
        <f t="shared" si="8"/>
        <v>0.016076388888888894</v>
      </c>
      <c r="I184" s="24">
        <f>F184-INDEX($F$5:$F$430,MATCH(D184,$D$5:$D$430,0))</f>
        <v>0.01197916666666667</v>
      </c>
    </row>
    <row r="185" spans="1:9" ht="18" customHeight="1">
      <c r="A185" s="22" t="s">
        <v>193</v>
      </c>
      <c r="B185" s="62" t="s">
        <v>518</v>
      </c>
      <c r="C185" s="65"/>
      <c r="D185" s="23" t="s">
        <v>279</v>
      </c>
      <c r="E185" s="46" t="s">
        <v>158</v>
      </c>
      <c r="F185" s="29">
        <v>0.038703703703703705</v>
      </c>
      <c r="G185" s="23" t="str">
        <f t="shared" si="7"/>
        <v>5.34/km</v>
      </c>
      <c r="H185" s="29">
        <f t="shared" si="8"/>
        <v>0.01620370370370371</v>
      </c>
      <c r="I185" s="24">
        <f>F185-INDEX($F$5:$F$430,MATCH(D185,$D$5:$D$430,0))</f>
        <v>0.010891203703703705</v>
      </c>
    </row>
    <row r="186" spans="1:9" ht="18" customHeight="1">
      <c r="A186" s="22" t="s">
        <v>194</v>
      </c>
      <c r="B186" s="62" t="s">
        <v>519</v>
      </c>
      <c r="C186" s="65"/>
      <c r="D186" s="23" t="s">
        <v>285</v>
      </c>
      <c r="E186" s="46" t="s">
        <v>347</v>
      </c>
      <c r="F186" s="29">
        <v>0.03871527777777778</v>
      </c>
      <c r="G186" s="23" t="str">
        <f t="shared" si="7"/>
        <v>5.35/km</v>
      </c>
      <c r="H186" s="29">
        <f t="shared" si="8"/>
        <v>0.016215277777777783</v>
      </c>
      <c r="I186" s="24">
        <f>F186-INDEX($F$5:$F$430,MATCH(D186,$D$5:$D$430,0))</f>
        <v>0.007557870370370371</v>
      </c>
    </row>
    <row r="187" spans="1:9" ht="18" customHeight="1">
      <c r="A187" s="22" t="s">
        <v>195</v>
      </c>
      <c r="B187" s="62" t="s">
        <v>520</v>
      </c>
      <c r="C187" s="65"/>
      <c r="D187" s="23" t="s">
        <v>273</v>
      </c>
      <c r="E187" s="46" t="s">
        <v>294</v>
      </c>
      <c r="F187" s="29">
        <v>0.03881944444444444</v>
      </c>
      <c r="G187" s="23" t="str">
        <f t="shared" si="7"/>
        <v>5.35/km</v>
      </c>
      <c r="H187" s="29">
        <f t="shared" si="8"/>
        <v>0.016319444444444445</v>
      </c>
      <c r="I187" s="24">
        <f>F187-INDEX($F$5:$F$430,MATCH(D187,$D$5:$D$430,0))</f>
        <v>0.01369212962962963</v>
      </c>
    </row>
    <row r="188" spans="1:9" ht="18" customHeight="1">
      <c r="A188" s="22" t="s">
        <v>196</v>
      </c>
      <c r="B188" s="62" t="s">
        <v>521</v>
      </c>
      <c r="C188" s="65"/>
      <c r="D188" s="23" t="s">
        <v>274</v>
      </c>
      <c r="E188" s="46" t="s">
        <v>313</v>
      </c>
      <c r="F188" s="29">
        <v>0.038831018518518515</v>
      </c>
      <c r="G188" s="23" t="str">
        <f t="shared" si="7"/>
        <v>5.36/km</v>
      </c>
      <c r="H188" s="29">
        <f t="shared" si="8"/>
        <v>0.01633101851851852</v>
      </c>
      <c r="I188" s="24">
        <f>F188-INDEX($F$5:$F$430,MATCH(D188,$D$5:$D$430,0))</f>
        <v>0.013969907407407407</v>
      </c>
    </row>
    <row r="189" spans="1:9" ht="18" customHeight="1">
      <c r="A189" s="22" t="s">
        <v>197</v>
      </c>
      <c r="B189" s="62" t="s">
        <v>522</v>
      </c>
      <c r="C189" s="65"/>
      <c r="D189" s="23" t="s">
        <v>278</v>
      </c>
      <c r="E189" s="46" t="s">
        <v>328</v>
      </c>
      <c r="F189" s="29">
        <v>0.03900462962962963</v>
      </c>
      <c r="G189" s="23" t="str">
        <f t="shared" si="7"/>
        <v>5.37/km</v>
      </c>
      <c r="H189" s="29">
        <f t="shared" si="8"/>
        <v>0.016504629629629636</v>
      </c>
      <c r="I189" s="24">
        <f>F189-INDEX($F$5:$F$430,MATCH(D189,$D$5:$D$430,0))</f>
        <v>0.012407407407407412</v>
      </c>
    </row>
    <row r="190" spans="1:9" ht="18" customHeight="1">
      <c r="A190" s="22" t="s">
        <v>198</v>
      </c>
      <c r="B190" s="62" t="s">
        <v>523</v>
      </c>
      <c r="C190" s="65"/>
      <c r="D190" s="23" t="s">
        <v>278</v>
      </c>
      <c r="E190" s="46" t="s">
        <v>524</v>
      </c>
      <c r="F190" s="29">
        <v>0.03909722222222222</v>
      </c>
      <c r="G190" s="23" t="str">
        <f t="shared" si="7"/>
        <v>5.38/km</v>
      </c>
      <c r="H190" s="29">
        <f t="shared" si="8"/>
        <v>0.016597222222222225</v>
      </c>
      <c r="I190" s="24">
        <f>F190-INDEX($F$5:$F$430,MATCH(D190,$D$5:$D$430,0))</f>
        <v>0.0125</v>
      </c>
    </row>
    <row r="191" spans="1:9" ht="18" customHeight="1">
      <c r="A191" s="22" t="s">
        <v>199</v>
      </c>
      <c r="B191" s="62" t="s">
        <v>525</v>
      </c>
      <c r="C191" s="65"/>
      <c r="D191" s="23" t="s">
        <v>277</v>
      </c>
      <c r="E191" s="46" t="s">
        <v>345</v>
      </c>
      <c r="F191" s="29">
        <v>0.039155092592592596</v>
      </c>
      <c r="G191" s="23" t="str">
        <f t="shared" si="7"/>
        <v>5.38/km</v>
      </c>
      <c r="H191" s="29">
        <f t="shared" si="8"/>
        <v>0.0166550925925926</v>
      </c>
      <c r="I191" s="24">
        <f>F191-INDEX($F$5:$F$430,MATCH(D191,$D$5:$D$430,0))</f>
        <v>0.009409722222222226</v>
      </c>
    </row>
    <row r="192" spans="1:9" ht="18" customHeight="1">
      <c r="A192" s="22" t="s">
        <v>200</v>
      </c>
      <c r="B192" s="62" t="s">
        <v>526</v>
      </c>
      <c r="C192" s="65"/>
      <c r="D192" s="23" t="s">
        <v>285</v>
      </c>
      <c r="E192" s="46" t="s">
        <v>313</v>
      </c>
      <c r="F192" s="29">
        <v>0.03917824074074074</v>
      </c>
      <c r="G192" s="23" t="str">
        <f t="shared" si="7"/>
        <v>5.39/km</v>
      </c>
      <c r="H192" s="29">
        <f t="shared" si="8"/>
        <v>0.016678240740740747</v>
      </c>
      <c r="I192" s="24">
        <f>F192-INDEX($F$5:$F$430,MATCH(D192,$D$5:$D$430,0))</f>
        <v>0.008020833333333335</v>
      </c>
    </row>
    <row r="193" spans="1:9" ht="18" customHeight="1">
      <c r="A193" s="22" t="s">
        <v>201</v>
      </c>
      <c r="B193" s="62" t="s">
        <v>527</v>
      </c>
      <c r="C193" s="65"/>
      <c r="D193" s="23" t="s">
        <v>273</v>
      </c>
      <c r="E193" s="46" t="s">
        <v>528</v>
      </c>
      <c r="F193" s="29">
        <v>0.03918981481481481</v>
      </c>
      <c r="G193" s="23" t="str">
        <f t="shared" si="7"/>
        <v>5.39/km</v>
      </c>
      <c r="H193" s="29">
        <f t="shared" si="8"/>
        <v>0.016689814814814814</v>
      </c>
      <c r="I193" s="24">
        <f>F193-INDEX($F$5:$F$430,MATCH(D193,$D$5:$D$430,0))</f>
        <v>0.014062499999999999</v>
      </c>
    </row>
    <row r="194" spans="1:9" ht="18" customHeight="1">
      <c r="A194" s="22" t="s">
        <v>202</v>
      </c>
      <c r="B194" s="62" t="s">
        <v>529</v>
      </c>
      <c r="C194" s="65"/>
      <c r="D194" s="23" t="s">
        <v>281</v>
      </c>
      <c r="E194" s="46" t="s">
        <v>328</v>
      </c>
      <c r="F194" s="29">
        <v>0.039247685185185184</v>
      </c>
      <c r="G194" s="23" t="str">
        <f t="shared" si="7"/>
        <v>5.39/km</v>
      </c>
      <c r="H194" s="29">
        <f t="shared" si="8"/>
        <v>0.01674768518518519</v>
      </c>
      <c r="I194" s="24">
        <f>F194-INDEX($F$5:$F$430,MATCH(D194,$D$5:$D$430,0))</f>
        <v>0.00824074074074074</v>
      </c>
    </row>
    <row r="195" spans="1:9" ht="18" customHeight="1">
      <c r="A195" s="22" t="s">
        <v>203</v>
      </c>
      <c r="B195" s="62" t="s">
        <v>530</v>
      </c>
      <c r="C195" s="65"/>
      <c r="D195" s="23" t="s">
        <v>280</v>
      </c>
      <c r="E195" s="46" t="s">
        <v>531</v>
      </c>
      <c r="F195" s="29">
        <v>0.039375</v>
      </c>
      <c r="G195" s="23" t="str">
        <f t="shared" si="7"/>
        <v>5.40/km</v>
      </c>
      <c r="H195" s="29">
        <f t="shared" si="8"/>
        <v>0.016875000000000005</v>
      </c>
      <c r="I195" s="24">
        <f>F195-INDEX($F$5:$F$430,MATCH(D195,$D$5:$D$430,0))</f>
        <v>0.0075</v>
      </c>
    </row>
    <row r="196" spans="1:9" ht="18" customHeight="1">
      <c r="A196" s="22" t="s">
        <v>204</v>
      </c>
      <c r="B196" s="62" t="s">
        <v>532</v>
      </c>
      <c r="C196" s="65"/>
      <c r="D196" s="23" t="s">
        <v>279</v>
      </c>
      <c r="E196" s="46" t="s">
        <v>292</v>
      </c>
      <c r="F196" s="29">
        <v>0.03953703703703703</v>
      </c>
      <c r="G196" s="23" t="str">
        <f t="shared" si="7"/>
        <v>5.42/km</v>
      </c>
      <c r="H196" s="29">
        <f t="shared" si="8"/>
        <v>0.017037037037037035</v>
      </c>
      <c r="I196" s="24">
        <f>F196-INDEX($F$5:$F$430,MATCH(D196,$D$5:$D$430,0))</f>
        <v>0.01172453703703703</v>
      </c>
    </row>
    <row r="197" spans="1:9" ht="18" customHeight="1">
      <c r="A197" s="42" t="s">
        <v>205</v>
      </c>
      <c r="B197" s="67" t="s">
        <v>533</v>
      </c>
      <c r="C197" s="68"/>
      <c r="D197" s="43" t="s">
        <v>285</v>
      </c>
      <c r="E197" s="69" t="s">
        <v>268</v>
      </c>
      <c r="F197" s="44">
        <v>0.03960648148148148</v>
      </c>
      <c r="G197" s="43" t="str">
        <f t="shared" si="7"/>
        <v>5.42/km</v>
      </c>
      <c r="H197" s="44">
        <f t="shared" si="8"/>
        <v>0.017106481481481483</v>
      </c>
      <c r="I197" s="45">
        <f>F197-INDEX($F$5:$F$430,MATCH(D197,$D$5:$D$430,0))</f>
        <v>0.00844907407407407</v>
      </c>
    </row>
    <row r="198" spans="1:9" ht="18" customHeight="1">
      <c r="A198" s="22" t="s">
        <v>206</v>
      </c>
      <c r="B198" s="62" t="s">
        <v>534</v>
      </c>
      <c r="C198" s="65"/>
      <c r="D198" s="23" t="s">
        <v>285</v>
      </c>
      <c r="E198" s="46" t="s">
        <v>158</v>
      </c>
      <c r="F198" s="29">
        <v>0.03961805555555555</v>
      </c>
      <c r="G198" s="23" t="str">
        <f t="shared" si="7"/>
        <v>5.42/km</v>
      </c>
      <c r="H198" s="29">
        <f t="shared" si="8"/>
        <v>0.017118055555555556</v>
      </c>
      <c r="I198" s="24">
        <f>F198-INDEX($F$5:$F$430,MATCH(D198,$D$5:$D$430,0))</f>
        <v>0.008460648148148144</v>
      </c>
    </row>
    <row r="199" spans="1:9" ht="18" customHeight="1">
      <c r="A199" s="42" t="s">
        <v>207</v>
      </c>
      <c r="B199" s="67" t="s">
        <v>535</v>
      </c>
      <c r="C199" s="68"/>
      <c r="D199" s="43" t="s">
        <v>279</v>
      </c>
      <c r="E199" s="69" t="s">
        <v>268</v>
      </c>
      <c r="F199" s="44">
        <v>0.0396875</v>
      </c>
      <c r="G199" s="43" t="str">
        <f t="shared" si="7"/>
        <v>5.43/km</v>
      </c>
      <c r="H199" s="44">
        <f t="shared" si="8"/>
        <v>0.017187500000000005</v>
      </c>
      <c r="I199" s="45">
        <f>F199-INDEX($F$5:$F$430,MATCH(D199,$D$5:$D$430,0))</f>
        <v>0.011875</v>
      </c>
    </row>
    <row r="200" spans="1:9" ht="18" customHeight="1">
      <c r="A200" s="22" t="s">
        <v>208</v>
      </c>
      <c r="B200" s="62" t="s">
        <v>536</v>
      </c>
      <c r="C200" s="65"/>
      <c r="D200" s="23" t="s">
        <v>286</v>
      </c>
      <c r="E200" s="46" t="s">
        <v>292</v>
      </c>
      <c r="F200" s="29">
        <v>0.039699074074074074</v>
      </c>
      <c r="G200" s="23" t="str">
        <f t="shared" si="7"/>
        <v>5.43/km</v>
      </c>
      <c r="H200" s="29">
        <f t="shared" si="8"/>
        <v>0.01719907407407408</v>
      </c>
      <c r="I200" s="24">
        <f>F200-INDEX($F$5:$F$430,MATCH(D200,$D$5:$D$430,0))</f>
        <v>0.00917824074074074</v>
      </c>
    </row>
    <row r="201" spans="1:9" ht="18" customHeight="1">
      <c r="A201" s="22" t="s">
        <v>209</v>
      </c>
      <c r="B201" s="62" t="s">
        <v>537</v>
      </c>
      <c r="C201" s="65"/>
      <c r="D201" s="23" t="s">
        <v>279</v>
      </c>
      <c r="E201" s="46" t="s">
        <v>294</v>
      </c>
      <c r="F201" s="29">
        <v>0.03993055555555556</v>
      </c>
      <c r="G201" s="23" t="str">
        <f t="shared" si="7"/>
        <v>5.45/km</v>
      </c>
      <c r="H201" s="29">
        <f t="shared" si="8"/>
        <v>0.017430555555555564</v>
      </c>
      <c r="I201" s="24">
        <f>F201-INDEX($F$5:$F$430,MATCH(D201,$D$5:$D$430,0))</f>
        <v>0.012118055555555559</v>
      </c>
    </row>
    <row r="202" spans="1:9" ht="18" customHeight="1">
      <c r="A202" s="22" t="s">
        <v>210</v>
      </c>
      <c r="B202" s="62" t="s">
        <v>538</v>
      </c>
      <c r="C202" s="65"/>
      <c r="D202" s="23" t="s">
        <v>291</v>
      </c>
      <c r="E202" s="46" t="s">
        <v>307</v>
      </c>
      <c r="F202" s="29">
        <v>0.039942129629629626</v>
      </c>
      <c r="G202" s="23" t="str">
        <f t="shared" si="7"/>
        <v>5.45/km</v>
      </c>
      <c r="H202" s="29">
        <f t="shared" si="8"/>
        <v>0.01744212962962963</v>
      </c>
      <c r="I202" s="24">
        <f>F202-INDEX($F$5:$F$430,MATCH(D202,$D$5:$D$430,0))</f>
        <v>0.01744212962962963</v>
      </c>
    </row>
    <row r="203" spans="1:9" ht="18" customHeight="1">
      <c r="A203" s="22" t="s">
        <v>211</v>
      </c>
      <c r="B203" s="62" t="s">
        <v>539</v>
      </c>
      <c r="C203" s="65"/>
      <c r="D203" s="23" t="s">
        <v>291</v>
      </c>
      <c r="E203" s="46" t="s">
        <v>158</v>
      </c>
      <c r="F203" s="29">
        <v>0.04002314814814815</v>
      </c>
      <c r="G203" s="23" t="str">
        <f t="shared" si="7"/>
        <v>5.46/km</v>
      </c>
      <c r="H203" s="29">
        <f t="shared" si="8"/>
        <v>0.017523148148148152</v>
      </c>
      <c r="I203" s="24">
        <f>F203-INDEX($F$5:$F$430,MATCH(D203,$D$5:$D$430,0))</f>
        <v>0.017523148148148152</v>
      </c>
    </row>
    <row r="204" spans="1:9" ht="18" customHeight="1">
      <c r="A204" s="42" t="s">
        <v>212</v>
      </c>
      <c r="B204" s="67" t="s">
        <v>540</v>
      </c>
      <c r="C204" s="68"/>
      <c r="D204" s="43" t="s">
        <v>277</v>
      </c>
      <c r="E204" s="69" t="s">
        <v>268</v>
      </c>
      <c r="F204" s="44">
        <v>0.040138888888888884</v>
      </c>
      <c r="G204" s="43" t="str">
        <f t="shared" si="7"/>
        <v>5.47/km</v>
      </c>
      <c r="H204" s="44">
        <f t="shared" si="8"/>
        <v>0.017638888888888888</v>
      </c>
      <c r="I204" s="45">
        <f>F204-INDEX($F$5:$F$430,MATCH(D204,$D$5:$D$430,0))</f>
        <v>0.010393518518518514</v>
      </c>
    </row>
    <row r="205" spans="1:9" ht="18" customHeight="1">
      <c r="A205" s="42" t="s">
        <v>213</v>
      </c>
      <c r="B205" s="67" t="s">
        <v>541</v>
      </c>
      <c r="C205" s="68"/>
      <c r="D205" s="43" t="s">
        <v>285</v>
      </c>
      <c r="E205" s="69" t="s">
        <v>268</v>
      </c>
      <c r="F205" s="44">
        <v>0.040138888888888884</v>
      </c>
      <c r="G205" s="43" t="str">
        <f t="shared" si="7"/>
        <v>5.47/km</v>
      </c>
      <c r="H205" s="44">
        <f t="shared" si="8"/>
        <v>0.017638888888888888</v>
      </c>
      <c r="I205" s="45">
        <f>F205-INDEX($F$5:$F$430,MATCH(D205,$D$5:$D$430,0))</f>
        <v>0.008981481481481476</v>
      </c>
    </row>
    <row r="206" spans="1:9" ht="18" customHeight="1">
      <c r="A206" s="22" t="s">
        <v>214</v>
      </c>
      <c r="B206" s="62" t="s">
        <v>542</v>
      </c>
      <c r="C206" s="65"/>
      <c r="D206" s="23" t="s">
        <v>280</v>
      </c>
      <c r="E206" s="46" t="s">
        <v>363</v>
      </c>
      <c r="F206" s="29">
        <v>0.040219907407407406</v>
      </c>
      <c r="G206" s="23" t="str">
        <f t="shared" si="7"/>
        <v>5.48/km</v>
      </c>
      <c r="H206" s="29">
        <f t="shared" si="8"/>
        <v>0.01771990740740741</v>
      </c>
      <c r="I206" s="24">
        <f>F206-INDEX($F$5:$F$430,MATCH(D206,$D$5:$D$430,0))</f>
        <v>0.008344907407407405</v>
      </c>
    </row>
    <row r="207" spans="1:9" ht="18" customHeight="1">
      <c r="A207" s="22" t="s">
        <v>215</v>
      </c>
      <c r="B207" s="62" t="s">
        <v>543</v>
      </c>
      <c r="C207" s="65"/>
      <c r="D207" s="23" t="s">
        <v>279</v>
      </c>
      <c r="E207" s="46" t="s">
        <v>349</v>
      </c>
      <c r="F207" s="29">
        <v>0.04023148148148148</v>
      </c>
      <c r="G207" s="23" t="str">
        <f t="shared" si="7"/>
        <v>5.48/km</v>
      </c>
      <c r="H207" s="29">
        <f t="shared" si="8"/>
        <v>0.017731481481481483</v>
      </c>
      <c r="I207" s="24">
        <f>F207-INDEX($F$5:$F$430,MATCH(D207,$D$5:$D$430,0))</f>
        <v>0.012418981481481479</v>
      </c>
    </row>
    <row r="208" spans="1:9" ht="18" customHeight="1">
      <c r="A208" s="22" t="s">
        <v>216</v>
      </c>
      <c r="B208" s="62" t="s">
        <v>544</v>
      </c>
      <c r="C208" s="65"/>
      <c r="D208" s="23" t="s">
        <v>277</v>
      </c>
      <c r="E208" s="46" t="s">
        <v>360</v>
      </c>
      <c r="F208" s="29">
        <v>0.04023148148148148</v>
      </c>
      <c r="G208" s="23" t="str">
        <f t="shared" si="7"/>
        <v>5.48/km</v>
      </c>
      <c r="H208" s="29">
        <f t="shared" si="8"/>
        <v>0.017731481481481483</v>
      </c>
      <c r="I208" s="24">
        <f>F208-INDEX($F$5:$F$430,MATCH(D208,$D$5:$D$430,0))</f>
        <v>0.01048611111111111</v>
      </c>
    </row>
    <row r="209" spans="1:9" ht="18" customHeight="1">
      <c r="A209" s="22" t="s">
        <v>217</v>
      </c>
      <c r="B209" s="62" t="s">
        <v>545</v>
      </c>
      <c r="C209" s="65"/>
      <c r="D209" s="23" t="s">
        <v>280</v>
      </c>
      <c r="E209" s="46" t="s">
        <v>300</v>
      </c>
      <c r="F209" s="29">
        <v>0.04024305555555556</v>
      </c>
      <c r="G209" s="23" t="str">
        <f t="shared" si="7"/>
        <v>5.48/km</v>
      </c>
      <c r="H209" s="29">
        <f t="shared" si="8"/>
        <v>0.017743055555555564</v>
      </c>
      <c r="I209" s="24">
        <f>F209-INDEX($F$5:$F$430,MATCH(D209,$D$5:$D$430,0))</f>
        <v>0.00836805555555556</v>
      </c>
    </row>
    <row r="210" spans="1:9" ht="18" customHeight="1">
      <c r="A210" s="22" t="s">
        <v>218</v>
      </c>
      <c r="B210" s="62" t="s">
        <v>546</v>
      </c>
      <c r="C210" s="65"/>
      <c r="D210" s="23" t="s">
        <v>291</v>
      </c>
      <c r="E210" s="46" t="s">
        <v>416</v>
      </c>
      <c r="F210" s="29">
        <v>0.04027777777777778</v>
      </c>
      <c r="G210" s="23" t="str">
        <f t="shared" si="7"/>
        <v>5.48/km</v>
      </c>
      <c r="H210" s="29">
        <f t="shared" si="8"/>
        <v>0.017777777777777785</v>
      </c>
      <c r="I210" s="24">
        <f>F210-INDEX($F$5:$F$430,MATCH(D210,$D$5:$D$430,0))</f>
        <v>0.017777777777777785</v>
      </c>
    </row>
    <row r="211" spans="1:9" ht="18" customHeight="1">
      <c r="A211" s="22" t="s">
        <v>219</v>
      </c>
      <c r="B211" s="62" t="s">
        <v>547</v>
      </c>
      <c r="C211" s="65"/>
      <c r="D211" s="23" t="s">
        <v>273</v>
      </c>
      <c r="E211" s="46" t="s">
        <v>328</v>
      </c>
      <c r="F211" s="29">
        <v>0.04028935185185185</v>
      </c>
      <c r="G211" s="23" t="str">
        <f t="shared" si="7"/>
        <v>5.48/km</v>
      </c>
      <c r="H211" s="29">
        <f t="shared" si="8"/>
        <v>0.01778935185185185</v>
      </c>
      <c r="I211" s="24">
        <f>F211-INDEX($F$5:$F$430,MATCH(D211,$D$5:$D$430,0))</f>
        <v>0.015162037037037036</v>
      </c>
    </row>
    <row r="212" spans="1:9" ht="18" customHeight="1">
      <c r="A212" s="22" t="s">
        <v>220</v>
      </c>
      <c r="B212" s="62" t="s">
        <v>548</v>
      </c>
      <c r="C212" s="65"/>
      <c r="D212" s="23" t="s">
        <v>277</v>
      </c>
      <c r="E212" s="46" t="s">
        <v>292</v>
      </c>
      <c r="F212" s="29">
        <v>0.040324074074074075</v>
      </c>
      <c r="G212" s="23" t="str">
        <f t="shared" si="7"/>
        <v>5.48/km</v>
      </c>
      <c r="H212" s="29">
        <f t="shared" si="8"/>
        <v>0.01782407407407408</v>
      </c>
      <c r="I212" s="24">
        <f>F212-INDEX($F$5:$F$430,MATCH(D212,$D$5:$D$430,0))</f>
        <v>0.010578703703703705</v>
      </c>
    </row>
    <row r="213" spans="1:9" ht="18" customHeight="1">
      <c r="A213" s="22" t="s">
        <v>221</v>
      </c>
      <c r="B213" s="62" t="s">
        <v>549</v>
      </c>
      <c r="C213" s="65"/>
      <c r="D213" s="23" t="s">
        <v>278</v>
      </c>
      <c r="E213" s="46" t="s">
        <v>450</v>
      </c>
      <c r="F213" s="29">
        <v>0.040497685185185185</v>
      </c>
      <c r="G213" s="23" t="str">
        <f t="shared" si="7"/>
        <v>5.50/km</v>
      </c>
      <c r="H213" s="29">
        <f t="shared" si="8"/>
        <v>0.01799768518518519</v>
      </c>
      <c r="I213" s="24">
        <f>F213-INDEX($F$5:$F$430,MATCH(D213,$D$5:$D$430,0))</f>
        <v>0.013900462962962965</v>
      </c>
    </row>
    <row r="214" spans="1:9" ht="18" customHeight="1">
      <c r="A214" s="22" t="s">
        <v>222</v>
      </c>
      <c r="B214" s="62" t="s">
        <v>550</v>
      </c>
      <c r="C214" s="65"/>
      <c r="D214" s="23" t="s">
        <v>279</v>
      </c>
      <c r="E214" s="46" t="s">
        <v>551</v>
      </c>
      <c r="F214" s="29">
        <v>0.0405787037037037</v>
      </c>
      <c r="G214" s="23" t="str">
        <f t="shared" si="7"/>
        <v>5.51/km</v>
      </c>
      <c r="H214" s="29">
        <f t="shared" si="8"/>
        <v>0.018078703703703704</v>
      </c>
      <c r="I214" s="24">
        <f>F214-INDEX($F$5:$F$430,MATCH(D214,$D$5:$D$430,0))</f>
        <v>0.0127662037037037</v>
      </c>
    </row>
    <row r="215" spans="1:9" ht="18" customHeight="1">
      <c r="A215" s="22" t="s">
        <v>223</v>
      </c>
      <c r="B215" s="62" t="s">
        <v>552</v>
      </c>
      <c r="C215" s="65"/>
      <c r="D215" s="23" t="s">
        <v>278</v>
      </c>
      <c r="E215" s="46" t="s">
        <v>524</v>
      </c>
      <c r="F215" s="29">
        <v>0.040682870370370376</v>
      </c>
      <c r="G215" s="23" t="str">
        <f aca="true" t="shared" si="9" ref="G215:G258">TEXT(INT((HOUR(F215)*3600+MINUTE(F215)*60+SECOND(F215))/$I$3/60),"0")&amp;"."&amp;TEXT(MOD((HOUR(F215)*3600+MINUTE(F215)*60+SECOND(F215))/$I$3,60),"00")&amp;"/km"</f>
        <v>5.52/km</v>
      </c>
      <c r="H215" s="29">
        <f aca="true" t="shared" si="10" ref="H215:H258">F215-$F$5</f>
        <v>0.01818287037037038</v>
      </c>
      <c r="I215" s="24">
        <f>F215-INDEX($F$5:$F$430,MATCH(D215,$D$5:$D$430,0))</f>
        <v>0.014085648148148156</v>
      </c>
    </row>
    <row r="216" spans="1:9" ht="18" customHeight="1">
      <c r="A216" s="22" t="s">
        <v>224</v>
      </c>
      <c r="B216" s="62" t="s">
        <v>553</v>
      </c>
      <c r="C216" s="65"/>
      <c r="D216" s="23" t="s">
        <v>278</v>
      </c>
      <c r="E216" s="46" t="s">
        <v>524</v>
      </c>
      <c r="F216" s="29">
        <v>0.040682870370370376</v>
      </c>
      <c r="G216" s="23" t="str">
        <f t="shared" si="9"/>
        <v>5.52/km</v>
      </c>
      <c r="H216" s="29">
        <f t="shared" si="10"/>
        <v>0.01818287037037038</v>
      </c>
      <c r="I216" s="24">
        <f>F216-INDEX($F$5:$F$430,MATCH(D216,$D$5:$D$430,0))</f>
        <v>0.014085648148148156</v>
      </c>
    </row>
    <row r="217" spans="1:9" ht="18" customHeight="1">
      <c r="A217" s="22" t="s">
        <v>225</v>
      </c>
      <c r="B217" s="62" t="s">
        <v>554</v>
      </c>
      <c r="C217" s="65"/>
      <c r="D217" s="23" t="s">
        <v>280</v>
      </c>
      <c r="E217" s="46" t="s">
        <v>158</v>
      </c>
      <c r="F217" s="29">
        <v>0.04074074074074074</v>
      </c>
      <c r="G217" s="23" t="str">
        <f t="shared" si="9"/>
        <v>5.52/km</v>
      </c>
      <c r="H217" s="29">
        <f t="shared" si="10"/>
        <v>0.01824074074074074</v>
      </c>
      <c r="I217" s="24">
        <f>F217-INDEX($F$5:$F$430,MATCH(D217,$D$5:$D$430,0))</f>
        <v>0.008865740740740737</v>
      </c>
    </row>
    <row r="218" spans="1:9" ht="18" customHeight="1">
      <c r="A218" s="22" t="s">
        <v>226</v>
      </c>
      <c r="B218" s="62" t="s">
        <v>555</v>
      </c>
      <c r="C218" s="65"/>
      <c r="D218" s="23" t="s">
        <v>306</v>
      </c>
      <c r="E218" s="46" t="s">
        <v>158</v>
      </c>
      <c r="F218" s="29">
        <v>0.04074074074074074</v>
      </c>
      <c r="G218" s="23" t="str">
        <f t="shared" si="9"/>
        <v>5.52/km</v>
      </c>
      <c r="H218" s="29">
        <f t="shared" si="10"/>
        <v>0.01824074074074074</v>
      </c>
      <c r="I218" s="24">
        <f>F218-INDEX($F$5:$F$430,MATCH(D218,$D$5:$D$430,0))</f>
        <v>0.015405092592592588</v>
      </c>
    </row>
    <row r="219" spans="1:9" ht="18" customHeight="1">
      <c r="A219" s="22" t="s">
        <v>227</v>
      </c>
      <c r="B219" s="62" t="s">
        <v>556</v>
      </c>
      <c r="C219" s="65"/>
      <c r="D219" s="23" t="s">
        <v>288</v>
      </c>
      <c r="E219" s="46" t="s">
        <v>406</v>
      </c>
      <c r="F219" s="29">
        <v>0.04086805555555555</v>
      </c>
      <c r="G219" s="23" t="str">
        <f t="shared" si="9"/>
        <v>5.53/km</v>
      </c>
      <c r="H219" s="29">
        <f t="shared" si="10"/>
        <v>0.018368055555555558</v>
      </c>
      <c r="I219" s="24">
        <f>F219-INDEX($F$5:$F$430,MATCH(D219,$D$5:$D$430,0))</f>
        <v>0</v>
      </c>
    </row>
    <row r="220" spans="1:9" ht="18" customHeight="1">
      <c r="A220" s="22" t="s">
        <v>228</v>
      </c>
      <c r="B220" s="62" t="s">
        <v>557</v>
      </c>
      <c r="C220" s="65"/>
      <c r="D220" s="23" t="s">
        <v>306</v>
      </c>
      <c r="E220" s="46" t="s">
        <v>349</v>
      </c>
      <c r="F220" s="29">
        <v>0.04092592592592593</v>
      </c>
      <c r="G220" s="23" t="str">
        <f t="shared" si="9"/>
        <v>5.54/km</v>
      </c>
      <c r="H220" s="29">
        <f t="shared" si="10"/>
        <v>0.018425925925925932</v>
      </c>
      <c r="I220" s="24">
        <f>F220-INDEX($F$5:$F$430,MATCH(D220,$D$5:$D$430,0))</f>
        <v>0.01559027777777778</v>
      </c>
    </row>
    <row r="221" spans="1:9" ht="18" customHeight="1">
      <c r="A221" s="22" t="s">
        <v>229</v>
      </c>
      <c r="B221" s="62" t="s">
        <v>558</v>
      </c>
      <c r="C221" s="65"/>
      <c r="D221" s="23" t="s">
        <v>306</v>
      </c>
      <c r="E221" s="46" t="s">
        <v>349</v>
      </c>
      <c r="F221" s="29">
        <v>0.04092592592592593</v>
      </c>
      <c r="G221" s="23" t="str">
        <f t="shared" si="9"/>
        <v>5.54/km</v>
      </c>
      <c r="H221" s="29">
        <f t="shared" si="10"/>
        <v>0.018425925925925932</v>
      </c>
      <c r="I221" s="24">
        <f>F221-INDEX($F$5:$F$430,MATCH(D221,$D$5:$D$430,0))</f>
        <v>0.01559027777777778</v>
      </c>
    </row>
    <row r="222" spans="1:9" ht="18" customHeight="1">
      <c r="A222" s="22" t="s">
        <v>230</v>
      </c>
      <c r="B222" s="62" t="s">
        <v>559</v>
      </c>
      <c r="C222" s="65"/>
      <c r="D222" s="23" t="s">
        <v>282</v>
      </c>
      <c r="E222" s="46" t="s">
        <v>560</v>
      </c>
      <c r="F222" s="29">
        <v>0.04099537037037037</v>
      </c>
      <c r="G222" s="23" t="str">
        <f t="shared" si="9"/>
        <v>5.54/km</v>
      </c>
      <c r="H222" s="29">
        <f t="shared" si="10"/>
        <v>0.018495370370370374</v>
      </c>
      <c r="I222" s="24">
        <f>F222-INDEX($F$5:$F$430,MATCH(D222,$D$5:$D$430,0))</f>
        <v>0.012766203703703703</v>
      </c>
    </row>
    <row r="223" spans="1:9" ht="18" customHeight="1">
      <c r="A223" s="22" t="s">
        <v>231</v>
      </c>
      <c r="B223" s="62" t="s">
        <v>561</v>
      </c>
      <c r="C223" s="65"/>
      <c r="D223" s="23" t="s">
        <v>276</v>
      </c>
      <c r="E223" s="46" t="s">
        <v>562</v>
      </c>
      <c r="F223" s="29">
        <v>0.04111111111111111</v>
      </c>
      <c r="G223" s="23" t="str">
        <f t="shared" si="9"/>
        <v>5.55/km</v>
      </c>
      <c r="H223" s="29">
        <f t="shared" si="10"/>
        <v>0.018611111111111116</v>
      </c>
      <c r="I223" s="24">
        <f>F223-INDEX($F$5:$F$430,MATCH(D223,$D$5:$D$430,0))</f>
        <v>0.014965277777777782</v>
      </c>
    </row>
    <row r="224" spans="1:9" ht="18" customHeight="1">
      <c r="A224" s="22" t="s">
        <v>232</v>
      </c>
      <c r="B224" s="62" t="s">
        <v>563</v>
      </c>
      <c r="C224" s="65"/>
      <c r="D224" s="23" t="s">
        <v>273</v>
      </c>
      <c r="E224" s="46" t="s">
        <v>406</v>
      </c>
      <c r="F224" s="29">
        <v>0.04130787037037037</v>
      </c>
      <c r="G224" s="23" t="str">
        <f t="shared" si="9"/>
        <v>5.57/km</v>
      </c>
      <c r="H224" s="29">
        <f t="shared" si="10"/>
        <v>0.018807870370370374</v>
      </c>
      <c r="I224" s="24">
        <f>F224-INDEX($F$5:$F$430,MATCH(D224,$D$5:$D$430,0))</f>
        <v>0.01618055555555556</v>
      </c>
    </row>
    <row r="225" spans="1:9" ht="18" customHeight="1">
      <c r="A225" s="22" t="s">
        <v>233</v>
      </c>
      <c r="B225" s="62" t="s">
        <v>564</v>
      </c>
      <c r="C225" s="65"/>
      <c r="D225" s="23" t="s">
        <v>281</v>
      </c>
      <c r="E225" s="46" t="s">
        <v>158</v>
      </c>
      <c r="F225" s="29">
        <v>0.04144675925925926</v>
      </c>
      <c r="G225" s="23" t="str">
        <f t="shared" si="9"/>
        <v>5.58/km</v>
      </c>
      <c r="H225" s="29">
        <f t="shared" si="10"/>
        <v>0.018946759259259264</v>
      </c>
      <c r="I225" s="24">
        <f>F225-INDEX($F$5:$F$430,MATCH(D225,$D$5:$D$430,0))</f>
        <v>0.010439814814814815</v>
      </c>
    </row>
    <row r="226" spans="1:9" ht="18" customHeight="1">
      <c r="A226" s="22" t="s">
        <v>234</v>
      </c>
      <c r="B226" s="62" t="s">
        <v>565</v>
      </c>
      <c r="C226" s="65"/>
      <c r="D226" s="23" t="s">
        <v>278</v>
      </c>
      <c r="E226" s="46" t="s">
        <v>378</v>
      </c>
      <c r="F226" s="29">
        <v>0.04159722222222222</v>
      </c>
      <c r="G226" s="23" t="str">
        <f t="shared" si="9"/>
        <v>5.59/km</v>
      </c>
      <c r="H226" s="29">
        <f t="shared" si="10"/>
        <v>0.019097222222222227</v>
      </c>
      <c r="I226" s="24">
        <f>F226-INDEX($F$5:$F$430,MATCH(D226,$D$5:$D$430,0))</f>
        <v>0.015000000000000003</v>
      </c>
    </row>
    <row r="227" spans="1:9" ht="18" customHeight="1">
      <c r="A227" s="22" t="s">
        <v>235</v>
      </c>
      <c r="B227" s="62" t="s">
        <v>566</v>
      </c>
      <c r="C227" s="65"/>
      <c r="D227" s="23" t="s">
        <v>276</v>
      </c>
      <c r="E227" s="46" t="s">
        <v>406</v>
      </c>
      <c r="F227" s="29">
        <v>0.04175925925925925</v>
      </c>
      <c r="G227" s="23" t="str">
        <f t="shared" si="9"/>
        <v>6.01/km</v>
      </c>
      <c r="H227" s="29">
        <f t="shared" si="10"/>
        <v>0.019259259259259257</v>
      </c>
      <c r="I227" s="24">
        <f>F227-INDEX($F$5:$F$430,MATCH(D227,$D$5:$D$430,0))</f>
        <v>0.015613425925925923</v>
      </c>
    </row>
    <row r="228" spans="1:9" ht="18" customHeight="1">
      <c r="A228" s="22" t="s">
        <v>236</v>
      </c>
      <c r="B228" s="62" t="s">
        <v>567</v>
      </c>
      <c r="C228" s="65"/>
      <c r="D228" s="23" t="s">
        <v>280</v>
      </c>
      <c r="E228" s="46" t="s">
        <v>158</v>
      </c>
      <c r="F228" s="29">
        <v>0.04193287037037038</v>
      </c>
      <c r="G228" s="23" t="str">
        <f t="shared" si="9"/>
        <v>6.02/km</v>
      </c>
      <c r="H228" s="29">
        <f t="shared" si="10"/>
        <v>0.01943287037037038</v>
      </c>
      <c r="I228" s="24">
        <f>F228-INDEX($F$5:$F$430,MATCH(D228,$D$5:$D$430,0))</f>
        <v>0.010057870370370377</v>
      </c>
    </row>
    <row r="229" spans="1:9" ht="18" customHeight="1">
      <c r="A229" s="22" t="s">
        <v>237</v>
      </c>
      <c r="B229" s="62" t="s">
        <v>568</v>
      </c>
      <c r="C229" s="65"/>
      <c r="D229" s="23" t="s">
        <v>280</v>
      </c>
      <c r="E229" s="46" t="s">
        <v>294</v>
      </c>
      <c r="F229" s="29">
        <v>0.04195601851851852</v>
      </c>
      <c r="G229" s="23" t="str">
        <f t="shared" si="9"/>
        <v>6.03/km</v>
      </c>
      <c r="H229" s="29">
        <f t="shared" si="10"/>
        <v>0.019456018518518522</v>
      </c>
      <c r="I229" s="24">
        <f>F229-INDEX($F$5:$F$430,MATCH(D229,$D$5:$D$430,0))</f>
        <v>0.010081018518518517</v>
      </c>
    </row>
    <row r="230" spans="1:9" ht="18" customHeight="1">
      <c r="A230" s="22" t="s">
        <v>238</v>
      </c>
      <c r="B230" s="62" t="s">
        <v>569</v>
      </c>
      <c r="C230" s="65"/>
      <c r="D230" s="23" t="s">
        <v>284</v>
      </c>
      <c r="E230" s="46" t="s">
        <v>294</v>
      </c>
      <c r="F230" s="29">
        <v>0.04195601851851852</v>
      </c>
      <c r="G230" s="23" t="str">
        <f t="shared" si="9"/>
        <v>6.03/km</v>
      </c>
      <c r="H230" s="29">
        <f t="shared" si="10"/>
        <v>0.019456018518518522</v>
      </c>
      <c r="I230" s="24">
        <f>F230-INDEX($F$5:$F$430,MATCH(D230,$D$5:$D$430,0))</f>
        <v>0</v>
      </c>
    </row>
    <row r="231" spans="1:9" ht="18" customHeight="1">
      <c r="A231" s="22" t="s">
        <v>239</v>
      </c>
      <c r="B231" s="62" t="s">
        <v>570</v>
      </c>
      <c r="C231" s="65"/>
      <c r="D231" s="23" t="s">
        <v>273</v>
      </c>
      <c r="E231" s="46" t="s">
        <v>313</v>
      </c>
      <c r="F231" s="29">
        <v>0.04203703703703704</v>
      </c>
      <c r="G231" s="23" t="str">
        <f t="shared" si="9"/>
        <v>6.03/km</v>
      </c>
      <c r="H231" s="29">
        <f t="shared" si="10"/>
        <v>0.019537037037037044</v>
      </c>
      <c r="I231" s="24">
        <f>F231-INDEX($F$5:$F$430,MATCH(D231,$D$5:$D$430,0))</f>
        <v>0.01690972222222223</v>
      </c>
    </row>
    <row r="232" spans="1:9" ht="18" customHeight="1">
      <c r="A232" s="22" t="s">
        <v>240</v>
      </c>
      <c r="B232" s="62" t="s">
        <v>571</v>
      </c>
      <c r="C232" s="65"/>
      <c r="D232" s="23" t="s">
        <v>286</v>
      </c>
      <c r="E232" s="46" t="s">
        <v>572</v>
      </c>
      <c r="F232" s="29">
        <v>0.04206018518518518</v>
      </c>
      <c r="G232" s="23" t="str">
        <f t="shared" si="9"/>
        <v>6.03/km</v>
      </c>
      <c r="H232" s="29">
        <f t="shared" si="10"/>
        <v>0.019560185185185184</v>
      </c>
      <c r="I232" s="24">
        <f>F232-INDEX($F$5:$F$430,MATCH(D232,$D$5:$D$430,0))</f>
        <v>0.011539351851851846</v>
      </c>
    </row>
    <row r="233" spans="1:9" ht="18" customHeight="1">
      <c r="A233" s="22" t="s">
        <v>241</v>
      </c>
      <c r="B233" s="62" t="s">
        <v>573</v>
      </c>
      <c r="C233" s="65"/>
      <c r="D233" s="23" t="s">
        <v>279</v>
      </c>
      <c r="E233" s="46" t="s">
        <v>267</v>
      </c>
      <c r="F233" s="29">
        <v>0.04221064814814815</v>
      </c>
      <c r="G233" s="23" t="str">
        <f t="shared" si="9"/>
        <v>6.05/km</v>
      </c>
      <c r="H233" s="29">
        <f t="shared" si="10"/>
        <v>0.019710648148148154</v>
      </c>
      <c r="I233" s="24">
        <f>F233-INDEX($F$5:$F$430,MATCH(D233,$D$5:$D$430,0))</f>
        <v>0.01439814814814815</v>
      </c>
    </row>
    <row r="234" spans="1:9" ht="18" customHeight="1">
      <c r="A234" s="22" t="s">
        <v>242</v>
      </c>
      <c r="B234" s="62" t="s">
        <v>574</v>
      </c>
      <c r="C234" s="65"/>
      <c r="D234" s="23" t="s">
        <v>278</v>
      </c>
      <c r="E234" s="46" t="s">
        <v>416</v>
      </c>
      <c r="F234" s="29">
        <v>0.042337962962962966</v>
      </c>
      <c r="G234" s="23" t="str">
        <f t="shared" si="9"/>
        <v>6.06/km</v>
      </c>
      <c r="H234" s="29">
        <f t="shared" si="10"/>
        <v>0.01983796296296297</v>
      </c>
      <c r="I234" s="24">
        <f>F234-INDEX($F$5:$F$430,MATCH(D234,$D$5:$D$430,0))</f>
        <v>0.015740740740740746</v>
      </c>
    </row>
    <row r="235" spans="1:9" ht="18" customHeight="1">
      <c r="A235" s="22" t="s">
        <v>243</v>
      </c>
      <c r="B235" s="62" t="s">
        <v>575</v>
      </c>
      <c r="C235" s="65"/>
      <c r="D235" s="23" t="s">
        <v>281</v>
      </c>
      <c r="E235" s="46" t="s">
        <v>349</v>
      </c>
      <c r="F235" s="29">
        <v>0.042465277777777775</v>
      </c>
      <c r="G235" s="23" t="str">
        <f t="shared" si="9"/>
        <v>6.07/km</v>
      </c>
      <c r="H235" s="29">
        <f t="shared" si="10"/>
        <v>0.01996527777777778</v>
      </c>
      <c r="I235" s="24">
        <f>F235-INDEX($F$5:$F$430,MATCH(D235,$D$5:$D$430,0))</f>
        <v>0.01145833333333333</v>
      </c>
    </row>
    <row r="236" spans="1:9" ht="18" customHeight="1">
      <c r="A236" s="22" t="s">
        <v>244</v>
      </c>
      <c r="B236" s="62" t="s">
        <v>576</v>
      </c>
      <c r="C236" s="65"/>
      <c r="D236" s="23" t="s">
        <v>281</v>
      </c>
      <c r="E236" s="46" t="s">
        <v>577</v>
      </c>
      <c r="F236" s="29">
        <v>0.042465277777777775</v>
      </c>
      <c r="G236" s="23" t="str">
        <f t="shared" si="9"/>
        <v>6.07/km</v>
      </c>
      <c r="H236" s="29">
        <f t="shared" si="10"/>
        <v>0.01996527777777778</v>
      </c>
      <c r="I236" s="24">
        <f>F236-INDEX($F$5:$F$430,MATCH(D236,$D$5:$D$430,0))</f>
        <v>0.01145833333333333</v>
      </c>
    </row>
    <row r="237" spans="1:9" ht="18" customHeight="1">
      <c r="A237" s="22" t="s">
        <v>245</v>
      </c>
      <c r="B237" s="62" t="s">
        <v>578</v>
      </c>
      <c r="C237" s="65"/>
      <c r="D237" s="23" t="s">
        <v>306</v>
      </c>
      <c r="E237" s="46" t="s">
        <v>560</v>
      </c>
      <c r="F237" s="29">
        <v>0.0428587962962963</v>
      </c>
      <c r="G237" s="23" t="str">
        <f t="shared" si="9"/>
        <v>6.10/km</v>
      </c>
      <c r="H237" s="29">
        <f t="shared" si="10"/>
        <v>0.020358796296296302</v>
      </c>
      <c r="I237" s="24">
        <f>F237-INDEX($F$5:$F$430,MATCH(D237,$D$5:$D$430,0))</f>
        <v>0.01752314814814815</v>
      </c>
    </row>
    <row r="238" spans="1:9" ht="18" customHeight="1">
      <c r="A238" s="42" t="s">
        <v>246</v>
      </c>
      <c r="B238" s="67" t="s">
        <v>579</v>
      </c>
      <c r="C238" s="68"/>
      <c r="D238" s="43" t="s">
        <v>278</v>
      </c>
      <c r="E238" s="69" t="s">
        <v>268</v>
      </c>
      <c r="F238" s="44">
        <v>0.043182870370370365</v>
      </c>
      <c r="G238" s="43" t="str">
        <f t="shared" si="9"/>
        <v>6.13/km</v>
      </c>
      <c r="H238" s="44">
        <f t="shared" si="10"/>
        <v>0.02068287037037037</v>
      </c>
      <c r="I238" s="45">
        <f>F238-INDEX($F$5:$F$430,MATCH(D238,$D$5:$D$430,0))</f>
        <v>0.016585648148148145</v>
      </c>
    </row>
    <row r="239" spans="1:9" ht="18" customHeight="1">
      <c r="A239" s="22" t="s">
        <v>247</v>
      </c>
      <c r="B239" s="62" t="s">
        <v>580</v>
      </c>
      <c r="C239" s="65"/>
      <c r="D239" s="23" t="s">
        <v>285</v>
      </c>
      <c r="E239" s="46" t="s">
        <v>406</v>
      </c>
      <c r="F239" s="29">
        <v>0.04328703703703704</v>
      </c>
      <c r="G239" s="23" t="str">
        <f t="shared" si="9"/>
        <v>6.14/km</v>
      </c>
      <c r="H239" s="29">
        <f t="shared" si="10"/>
        <v>0.020787037037037045</v>
      </c>
      <c r="I239" s="24">
        <f>F239-INDEX($F$5:$F$430,MATCH(D239,$D$5:$D$430,0))</f>
        <v>0.012129629629629633</v>
      </c>
    </row>
    <row r="240" spans="1:9" ht="18" customHeight="1">
      <c r="A240" s="22" t="s">
        <v>248</v>
      </c>
      <c r="B240" s="62" t="s">
        <v>581</v>
      </c>
      <c r="C240" s="65"/>
      <c r="D240" s="23" t="s">
        <v>273</v>
      </c>
      <c r="E240" s="46" t="s">
        <v>406</v>
      </c>
      <c r="F240" s="29">
        <v>0.043993055555555556</v>
      </c>
      <c r="G240" s="23" t="str">
        <f t="shared" si="9"/>
        <v>6.20/km</v>
      </c>
      <c r="H240" s="29">
        <f t="shared" si="10"/>
        <v>0.02149305555555556</v>
      </c>
      <c r="I240" s="24">
        <f>F240-INDEX($F$5:$F$430,MATCH(D240,$D$5:$D$430,0))</f>
        <v>0.018865740740740745</v>
      </c>
    </row>
    <row r="241" spans="1:9" ht="18" customHeight="1">
      <c r="A241" s="22" t="s">
        <v>249</v>
      </c>
      <c r="B241" s="62" t="s">
        <v>582</v>
      </c>
      <c r="C241" s="65"/>
      <c r="D241" s="23" t="s">
        <v>276</v>
      </c>
      <c r="E241" s="46" t="s">
        <v>328</v>
      </c>
      <c r="F241" s="29">
        <v>0.04407407407407407</v>
      </c>
      <c r="G241" s="23" t="str">
        <f t="shared" si="9"/>
        <v>6.21/km</v>
      </c>
      <c r="H241" s="29">
        <f t="shared" si="10"/>
        <v>0.021574074074074075</v>
      </c>
      <c r="I241" s="24">
        <f>F241-INDEX($F$5:$F$430,MATCH(D241,$D$5:$D$430,0))</f>
        <v>0.01792824074074074</v>
      </c>
    </row>
    <row r="242" spans="1:9" ht="18" customHeight="1">
      <c r="A242" s="22" t="s">
        <v>250</v>
      </c>
      <c r="B242" s="62" t="s">
        <v>583</v>
      </c>
      <c r="C242" s="65"/>
      <c r="D242" s="23" t="s">
        <v>273</v>
      </c>
      <c r="E242" s="46" t="s">
        <v>406</v>
      </c>
      <c r="F242" s="29">
        <v>0.044502314814814814</v>
      </c>
      <c r="G242" s="23" t="str">
        <f t="shared" si="9"/>
        <v>6.25/km</v>
      </c>
      <c r="H242" s="29">
        <f t="shared" si="10"/>
        <v>0.02200231481481482</v>
      </c>
      <c r="I242" s="24">
        <f>F242-INDEX($F$5:$F$430,MATCH(D242,$D$5:$D$430,0))</f>
        <v>0.019375000000000003</v>
      </c>
    </row>
    <row r="243" spans="1:9" ht="18" customHeight="1">
      <c r="A243" s="22" t="s">
        <v>251</v>
      </c>
      <c r="B243" s="62" t="s">
        <v>584</v>
      </c>
      <c r="C243" s="65"/>
      <c r="D243" s="23" t="s">
        <v>277</v>
      </c>
      <c r="E243" s="46" t="s">
        <v>347</v>
      </c>
      <c r="F243" s="29">
        <v>0.04521990740740741</v>
      </c>
      <c r="G243" s="23" t="str">
        <f t="shared" si="9"/>
        <v>6.31/km</v>
      </c>
      <c r="H243" s="29">
        <f t="shared" si="10"/>
        <v>0.022719907407407414</v>
      </c>
      <c r="I243" s="24">
        <f>F243-INDEX($F$5:$F$430,MATCH(D243,$D$5:$D$430,0))</f>
        <v>0.01547453703703704</v>
      </c>
    </row>
    <row r="244" spans="1:9" ht="18" customHeight="1">
      <c r="A244" s="22" t="s">
        <v>252</v>
      </c>
      <c r="B244" s="62" t="s">
        <v>585</v>
      </c>
      <c r="C244" s="65"/>
      <c r="D244" s="23" t="s">
        <v>278</v>
      </c>
      <c r="E244" s="46" t="s">
        <v>347</v>
      </c>
      <c r="F244" s="29">
        <v>0.045231481481481484</v>
      </c>
      <c r="G244" s="23" t="str">
        <f t="shared" si="9"/>
        <v>6.31/km</v>
      </c>
      <c r="H244" s="29">
        <f t="shared" si="10"/>
        <v>0.022731481481481488</v>
      </c>
      <c r="I244" s="24">
        <f>F244-INDEX($F$5:$F$430,MATCH(D244,$D$5:$D$430,0))</f>
        <v>0.018634259259259264</v>
      </c>
    </row>
    <row r="245" spans="1:9" ht="18" customHeight="1">
      <c r="A245" s="22" t="s">
        <v>253</v>
      </c>
      <c r="B245" s="62" t="s">
        <v>586</v>
      </c>
      <c r="C245" s="65"/>
      <c r="D245" s="23" t="s">
        <v>288</v>
      </c>
      <c r="E245" s="46" t="s">
        <v>347</v>
      </c>
      <c r="F245" s="29">
        <v>0.045509259259259256</v>
      </c>
      <c r="G245" s="23" t="str">
        <f t="shared" si="9"/>
        <v>6.33/km</v>
      </c>
      <c r="H245" s="29">
        <f t="shared" si="10"/>
        <v>0.02300925925925926</v>
      </c>
      <c r="I245" s="24">
        <f>F245-INDEX($F$5:$F$430,MATCH(D245,$D$5:$D$430,0))</f>
        <v>0.004641203703703703</v>
      </c>
    </row>
    <row r="246" spans="1:9" ht="18" customHeight="1">
      <c r="A246" s="22" t="s">
        <v>254</v>
      </c>
      <c r="B246" s="62" t="s">
        <v>587</v>
      </c>
      <c r="C246" s="65"/>
      <c r="D246" s="23" t="s">
        <v>289</v>
      </c>
      <c r="E246" s="46" t="s">
        <v>294</v>
      </c>
      <c r="F246" s="29">
        <v>0.04559027777777778</v>
      </c>
      <c r="G246" s="23" t="str">
        <f t="shared" si="9"/>
        <v>6.34/km</v>
      </c>
      <c r="H246" s="29">
        <f t="shared" si="10"/>
        <v>0.023090277777777782</v>
      </c>
      <c r="I246" s="24">
        <f>F246-INDEX($F$5:$F$430,MATCH(D246,$D$5:$D$430,0))</f>
        <v>0</v>
      </c>
    </row>
    <row r="247" spans="1:9" ht="18" customHeight="1">
      <c r="A247" s="22" t="s">
        <v>255</v>
      </c>
      <c r="B247" s="62" t="s">
        <v>588</v>
      </c>
      <c r="C247" s="65"/>
      <c r="D247" s="23" t="s">
        <v>288</v>
      </c>
      <c r="E247" s="46" t="s">
        <v>271</v>
      </c>
      <c r="F247" s="29">
        <v>0.046134259259259264</v>
      </c>
      <c r="G247" s="23" t="str">
        <f t="shared" si="9"/>
        <v>6.39/km</v>
      </c>
      <c r="H247" s="29">
        <f t="shared" si="10"/>
        <v>0.023634259259259268</v>
      </c>
      <c r="I247" s="24">
        <f>F247-INDEX($F$5:$F$430,MATCH(D247,$D$5:$D$430,0))</f>
        <v>0.0052662037037037104</v>
      </c>
    </row>
    <row r="248" spans="1:9" ht="18" customHeight="1">
      <c r="A248" s="42" t="s">
        <v>256</v>
      </c>
      <c r="B248" s="67" t="s">
        <v>589</v>
      </c>
      <c r="C248" s="68"/>
      <c r="D248" s="43" t="s">
        <v>291</v>
      </c>
      <c r="E248" s="69" t="s">
        <v>268</v>
      </c>
      <c r="F248" s="44">
        <v>0.046435185185185184</v>
      </c>
      <c r="G248" s="43" t="str">
        <f t="shared" si="9"/>
        <v>6.41/km</v>
      </c>
      <c r="H248" s="44">
        <f t="shared" si="10"/>
        <v>0.023935185185185188</v>
      </c>
      <c r="I248" s="45">
        <f>F248-INDEX($F$5:$F$430,MATCH(D248,$D$5:$D$430,0))</f>
        <v>0.023935185185185188</v>
      </c>
    </row>
    <row r="249" spans="1:9" ht="18" customHeight="1">
      <c r="A249" s="22" t="s">
        <v>257</v>
      </c>
      <c r="B249" s="62" t="s">
        <v>590</v>
      </c>
      <c r="C249" s="65"/>
      <c r="D249" s="23" t="s">
        <v>285</v>
      </c>
      <c r="E249" s="46" t="s">
        <v>294</v>
      </c>
      <c r="F249" s="29">
        <v>0.046608796296296294</v>
      </c>
      <c r="G249" s="23" t="str">
        <f t="shared" si="9"/>
        <v>6.43/km</v>
      </c>
      <c r="H249" s="29">
        <f t="shared" si="10"/>
        <v>0.0241087962962963</v>
      </c>
      <c r="I249" s="24">
        <f>F249-INDEX($F$5:$F$430,MATCH(D249,$D$5:$D$430,0))</f>
        <v>0.015451388888888886</v>
      </c>
    </row>
    <row r="250" spans="1:9" ht="18" customHeight="1">
      <c r="A250" s="42" t="s">
        <v>258</v>
      </c>
      <c r="B250" s="67" t="s">
        <v>591</v>
      </c>
      <c r="C250" s="68"/>
      <c r="D250" s="43" t="s">
        <v>277</v>
      </c>
      <c r="E250" s="69" t="s">
        <v>268</v>
      </c>
      <c r="F250" s="44">
        <v>0.049039351851851855</v>
      </c>
      <c r="G250" s="43" t="str">
        <f t="shared" si="9"/>
        <v>7.04/km</v>
      </c>
      <c r="H250" s="44">
        <f t="shared" si="10"/>
        <v>0.02653935185185186</v>
      </c>
      <c r="I250" s="45">
        <f>F250-INDEX($F$5:$F$430,MATCH(D250,$D$5:$D$430,0))</f>
        <v>0.019293981481481485</v>
      </c>
    </row>
    <row r="251" spans="1:9" ht="18" customHeight="1">
      <c r="A251" s="42" t="s">
        <v>259</v>
      </c>
      <c r="B251" s="67" t="s">
        <v>592</v>
      </c>
      <c r="C251" s="68"/>
      <c r="D251" s="43" t="s">
        <v>278</v>
      </c>
      <c r="E251" s="69" t="s">
        <v>268</v>
      </c>
      <c r="F251" s="44">
        <v>0.050381944444444444</v>
      </c>
      <c r="G251" s="43" t="str">
        <f t="shared" si="9"/>
        <v>7.15/km</v>
      </c>
      <c r="H251" s="44">
        <f t="shared" si="10"/>
        <v>0.02788194444444445</v>
      </c>
      <c r="I251" s="45">
        <f>F251-INDEX($F$5:$F$430,MATCH(D251,$D$5:$D$430,0))</f>
        <v>0.023784722222222224</v>
      </c>
    </row>
    <row r="252" spans="1:9" ht="18" customHeight="1">
      <c r="A252" s="22" t="s">
        <v>260</v>
      </c>
      <c r="B252" s="62" t="s">
        <v>593</v>
      </c>
      <c r="C252" s="65"/>
      <c r="D252" s="23" t="s">
        <v>286</v>
      </c>
      <c r="E252" s="46" t="s">
        <v>158</v>
      </c>
      <c r="F252" s="29">
        <v>0.05125</v>
      </c>
      <c r="G252" s="23" t="str">
        <f t="shared" si="9"/>
        <v>7.23/km</v>
      </c>
      <c r="H252" s="29">
        <f t="shared" si="10"/>
        <v>0.02875</v>
      </c>
      <c r="I252" s="24">
        <f>F252-INDEX($F$5:$F$430,MATCH(D252,$D$5:$D$430,0))</f>
        <v>0.020729166666666663</v>
      </c>
    </row>
    <row r="253" spans="1:9" ht="18" customHeight="1">
      <c r="A253" s="22" t="s">
        <v>261</v>
      </c>
      <c r="B253" s="62" t="s">
        <v>594</v>
      </c>
      <c r="C253" s="65"/>
      <c r="D253" s="23" t="s">
        <v>306</v>
      </c>
      <c r="E253" s="46" t="s">
        <v>595</v>
      </c>
      <c r="F253" s="29">
        <v>0.05184027777777778</v>
      </c>
      <c r="G253" s="23" t="str">
        <f t="shared" si="9"/>
        <v>7.28/km</v>
      </c>
      <c r="H253" s="29">
        <f t="shared" si="10"/>
        <v>0.02934027777777778</v>
      </c>
      <c r="I253" s="24">
        <f>F253-INDEX($F$5:$F$430,MATCH(D253,$D$5:$D$430,0))</f>
        <v>0.026504629629629628</v>
      </c>
    </row>
    <row r="254" spans="1:9" ht="18" customHeight="1">
      <c r="A254" s="22" t="s">
        <v>262</v>
      </c>
      <c r="B254" s="62" t="s">
        <v>596</v>
      </c>
      <c r="C254" s="65"/>
      <c r="D254" s="23" t="s">
        <v>278</v>
      </c>
      <c r="E254" s="46" t="s">
        <v>597</v>
      </c>
      <c r="F254" s="29">
        <v>0.05416666666666667</v>
      </c>
      <c r="G254" s="23" t="str">
        <f t="shared" si="9"/>
        <v>7.48/km</v>
      </c>
      <c r="H254" s="29">
        <f t="shared" si="10"/>
        <v>0.031666666666666676</v>
      </c>
      <c r="I254" s="24">
        <f>F254-INDEX($F$5:$F$430,MATCH(D254,$D$5:$D$430,0))</f>
        <v>0.02756944444444445</v>
      </c>
    </row>
    <row r="255" spans="1:9" ht="18" customHeight="1">
      <c r="A255" s="42" t="s">
        <v>263</v>
      </c>
      <c r="B255" s="67" t="s">
        <v>598</v>
      </c>
      <c r="C255" s="68"/>
      <c r="D255" s="43" t="s">
        <v>287</v>
      </c>
      <c r="E255" s="69" t="s">
        <v>268</v>
      </c>
      <c r="F255" s="44">
        <v>0.05559027777777778</v>
      </c>
      <c r="G255" s="43" t="str">
        <f t="shared" si="9"/>
        <v>8.00/km</v>
      </c>
      <c r="H255" s="44">
        <f t="shared" si="10"/>
        <v>0.03309027777777779</v>
      </c>
      <c r="I255" s="45">
        <f>F255-INDEX($F$5:$F$430,MATCH(D255,$D$5:$D$430,0))</f>
        <v>0.02025462962962963</v>
      </c>
    </row>
    <row r="256" spans="1:9" ht="18" customHeight="1">
      <c r="A256" s="42" t="s">
        <v>264</v>
      </c>
      <c r="B256" s="67" t="s">
        <v>599</v>
      </c>
      <c r="C256" s="68"/>
      <c r="D256" s="43" t="s">
        <v>286</v>
      </c>
      <c r="E256" s="69" t="s">
        <v>268</v>
      </c>
      <c r="F256" s="44">
        <v>0.05623842592592593</v>
      </c>
      <c r="G256" s="43" t="str">
        <f t="shared" si="9"/>
        <v>8.06/km</v>
      </c>
      <c r="H256" s="44">
        <f t="shared" si="10"/>
        <v>0.033738425925925936</v>
      </c>
      <c r="I256" s="45">
        <f>F256-INDEX($F$5:$F$430,MATCH(D256,$D$5:$D$430,0))</f>
        <v>0.025717592592592594</v>
      </c>
    </row>
    <row r="257" spans="1:9" ht="18" customHeight="1">
      <c r="A257" s="42" t="s">
        <v>265</v>
      </c>
      <c r="B257" s="67" t="s">
        <v>600</v>
      </c>
      <c r="C257" s="68"/>
      <c r="D257" s="43" t="s">
        <v>288</v>
      </c>
      <c r="E257" s="69" t="s">
        <v>268</v>
      </c>
      <c r="F257" s="44">
        <v>0.05623842592592593</v>
      </c>
      <c r="G257" s="43" t="str">
        <f t="shared" si="9"/>
        <v>8.06/km</v>
      </c>
      <c r="H257" s="44">
        <f t="shared" si="10"/>
        <v>0.033738425925925936</v>
      </c>
      <c r="I257" s="45">
        <f>F257-INDEX($F$5:$F$430,MATCH(D257,$D$5:$D$430,0))</f>
        <v>0.015370370370370375</v>
      </c>
    </row>
    <row r="258" spans="1:9" ht="18" customHeight="1">
      <c r="A258" s="25" t="s">
        <v>266</v>
      </c>
      <c r="B258" s="63" t="s">
        <v>601</v>
      </c>
      <c r="C258" s="66"/>
      <c r="D258" s="26" t="s">
        <v>280</v>
      </c>
      <c r="E258" s="60" t="s">
        <v>307</v>
      </c>
      <c r="F258" s="31">
        <v>0.05929398148148148</v>
      </c>
      <c r="G258" s="26" t="str">
        <f t="shared" si="9"/>
        <v>8.32/km</v>
      </c>
      <c r="H258" s="31">
        <f t="shared" si="10"/>
        <v>0.03679398148148148</v>
      </c>
      <c r="I258" s="27">
        <f>F258-INDEX($F$5:$F$430,MATCH(D258,$D$5:$D$430,0))</f>
        <v>0.02741898148148148</v>
      </c>
    </row>
  </sheetData>
  <sheetProtection/>
  <autoFilter ref="A4:I25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3" t="str">
        <f>Individuale!A1</f>
        <v>Cardio Race</v>
      </c>
      <c r="B1" s="54"/>
      <c r="C1" s="55"/>
    </row>
    <row r="2" spans="1:3" ht="24" customHeight="1">
      <c r="A2" s="56" t="str">
        <f>Individuale!B3</f>
        <v>Guido Reni District - Roma (RM) Italia</v>
      </c>
      <c r="B2" s="57"/>
      <c r="C2" s="58"/>
    </row>
    <row r="3" spans="1:3" ht="24" customHeight="1">
      <c r="A3" s="16"/>
      <c r="B3" s="17" t="s">
        <v>11</v>
      </c>
      <c r="C3" s="18">
        <f>SUM(C5:C106)</f>
        <v>254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70">
        <v>1</v>
      </c>
      <c r="B5" s="71" t="s">
        <v>268</v>
      </c>
      <c r="C5" s="72">
        <v>30</v>
      </c>
    </row>
    <row r="6" spans="1:3" ht="18" customHeight="1">
      <c r="A6" s="10">
        <v>2</v>
      </c>
      <c r="B6" s="11" t="s">
        <v>313</v>
      </c>
      <c r="C6" s="33">
        <v>30</v>
      </c>
    </row>
    <row r="7" spans="1:3" ht="18" customHeight="1">
      <c r="A7" s="10">
        <v>3</v>
      </c>
      <c r="B7" s="11" t="s">
        <v>158</v>
      </c>
      <c r="C7" s="33">
        <v>26</v>
      </c>
    </row>
    <row r="8" spans="1:3" ht="18" customHeight="1">
      <c r="A8" s="10">
        <v>4</v>
      </c>
      <c r="B8" s="11" t="s">
        <v>349</v>
      </c>
      <c r="C8" s="33">
        <v>15</v>
      </c>
    </row>
    <row r="9" spans="1:3" ht="18" customHeight="1">
      <c r="A9" s="10">
        <v>5</v>
      </c>
      <c r="B9" s="11" t="s">
        <v>294</v>
      </c>
      <c r="C9" s="33">
        <v>12</v>
      </c>
    </row>
    <row r="10" spans="1:3" ht="18" customHeight="1">
      <c r="A10" s="10">
        <v>6</v>
      </c>
      <c r="B10" s="11" t="s">
        <v>328</v>
      </c>
      <c r="C10" s="33">
        <v>10</v>
      </c>
    </row>
    <row r="11" spans="1:3" ht="18" customHeight="1">
      <c r="A11" s="10">
        <v>7</v>
      </c>
      <c r="B11" s="11" t="s">
        <v>347</v>
      </c>
      <c r="C11" s="33">
        <v>9</v>
      </c>
    </row>
    <row r="12" spans="1:3" ht="18" customHeight="1">
      <c r="A12" s="10">
        <v>8</v>
      </c>
      <c r="B12" s="11" t="s">
        <v>416</v>
      </c>
      <c r="C12" s="33">
        <v>8</v>
      </c>
    </row>
    <row r="13" spans="1:3" ht="18" customHeight="1">
      <c r="A13" s="10">
        <v>9</v>
      </c>
      <c r="B13" s="11" t="s">
        <v>406</v>
      </c>
      <c r="C13" s="33">
        <v>8</v>
      </c>
    </row>
    <row r="14" spans="1:3" ht="18" customHeight="1">
      <c r="A14" s="10">
        <v>10</v>
      </c>
      <c r="B14" s="11" t="s">
        <v>334</v>
      </c>
      <c r="C14" s="33">
        <v>7</v>
      </c>
    </row>
    <row r="15" spans="1:3" ht="18" customHeight="1">
      <c r="A15" s="10">
        <v>11</v>
      </c>
      <c r="B15" s="11" t="s">
        <v>292</v>
      </c>
      <c r="C15" s="33">
        <v>7</v>
      </c>
    </row>
    <row r="16" spans="1:3" ht="18" customHeight="1">
      <c r="A16" s="10">
        <v>12</v>
      </c>
      <c r="B16" s="11" t="s">
        <v>360</v>
      </c>
      <c r="C16" s="33">
        <v>5</v>
      </c>
    </row>
    <row r="17" spans="1:3" ht="18" customHeight="1">
      <c r="A17" s="10">
        <v>13</v>
      </c>
      <c r="B17" s="11" t="s">
        <v>352</v>
      </c>
      <c r="C17" s="33">
        <v>5</v>
      </c>
    </row>
    <row r="18" spans="1:3" ht="18" customHeight="1">
      <c r="A18" s="10">
        <v>14</v>
      </c>
      <c r="B18" s="11" t="s">
        <v>300</v>
      </c>
      <c r="C18" s="33">
        <v>5</v>
      </c>
    </row>
    <row r="19" spans="1:3" ht="18" customHeight="1">
      <c r="A19" s="10">
        <v>15</v>
      </c>
      <c r="B19" s="11" t="s">
        <v>358</v>
      </c>
      <c r="C19" s="33">
        <v>4</v>
      </c>
    </row>
    <row r="20" spans="1:3" ht="18" customHeight="1">
      <c r="A20" s="10">
        <v>16</v>
      </c>
      <c r="B20" s="11" t="s">
        <v>298</v>
      </c>
      <c r="C20" s="33">
        <v>4</v>
      </c>
    </row>
    <row r="21" spans="1:3" ht="18" customHeight="1">
      <c r="A21" s="10">
        <v>17</v>
      </c>
      <c r="B21" s="11" t="s">
        <v>378</v>
      </c>
      <c r="C21" s="33">
        <v>3</v>
      </c>
    </row>
    <row r="22" spans="1:3" ht="18" customHeight="1">
      <c r="A22" s="10">
        <v>18</v>
      </c>
      <c r="B22" s="11" t="s">
        <v>450</v>
      </c>
      <c r="C22" s="33">
        <v>3</v>
      </c>
    </row>
    <row r="23" spans="1:3" ht="18" customHeight="1">
      <c r="A23" s="10">
        <v>19</v>
      </c>
      <c r="B23" s="11" t="s">
        <v>267</v>
      </c>
      <c r="C23" s="33">
        <v>3</v>
      </c>
    </row>
    <row r="24" spans="1:3" ht="18" customHeight="1">
      <c r="A24" s="10">
        <v>20</v>
      </c>
      <c r="B24" s="11" t="s">
        <v>307</v>
      </c>
      <c r="C24" s="33">
        <v>3</v>
      </c>
    </row>
    <row r="25" spans="1:3" ht="18" customHeight="1">
      <c r="A25" s="10">
        <v>21</v>
      </c>
      <c r="B25" s="11" t="s">
        <v>524</v>
      </c>
      <c r="C25" s="33">
        <v>3</v>
      </c>
    </row>
    <row r="26" spans="1:3" ht="18" customHeight="1">
      <c r="A26" s="10">
        <v>22</v>
      </c>
      <c r="B26" s="11" t="s">
        <v>343</v>
      </c>
      <c r="C26" s="33">
        <v>3</v>
      </c>
    </row>
    <row r="27" spans="1:3" ht="18" customHeight="1">
      <c r="A27" s="10">
        <v>23</v>
      </c>
      <c r="B27" s="11" t="s">
        <v>363</v>
      </c>
      <c r="C27" s="33">
        <v>3</v>
      </c>
    </row>
    <row r="28" spans="1:3" ht="18" customHeight="1">
      <c r="A28" s="10">
        <v>24</v>
      </c>
      <c r="B28" s="11" t="s">
        <v>296</v>
      </c>
      <c r="C28" s="33">
        <v>2</v>
      </c>
    </row>
    <row r="29" spans="1:3" ht="18" customHeight="1">
      <c r="A29" s="10">
        <v>25</v>
      </c>
      <c r="B29" s="11" t="s">
        <v>302</v>
      </c>
      <c r="C29" s="33">
        <v>2</v>
      </c>
    </row>
    <row r="30" spans="1:3" ht="18" customHeight="1">
      <c r="A30" s="10">
        <v>26</v>
      </c>
      <c r="B30" s="11" t="s">
        <v>433</v>
      </c>
      <c r="C30" s="33">
        <v>2</v>
      </c>
    </row>
    <row r="31" spans="1:3" ht="18" customHeight="1">
      <c r="A31" s="10">
        <v>27</v>
      </c>
      <c r="B31" s="11" t="s">
        <v>560</v>
      </c>
      <c r="C31" s="33">
        <v>2</v>
      </c>
    </row>
    <row r="32" spans="1:3" ht="18" customHeight="1">
      <c r="A32" s="10">
        <v>28</v>
      </c>
      <c r="B32" s="11" t="s">
        <v>391</v>
      </c>
      <c r="C32" s="33">
        <v>2</v>
      </c>
    </row>
    <row r="33" spans="1:3" ht="18" customHeight="1">
      <c r="A33" s="10">
        <v>29</v>
      </c>
      <c r="B33" s="11" t="s">
        <v>384</v>
      </c>
      <c r="C33" s="33">
        <v>2</v>
      </c>
    </row>
    <row r="34" spans="1:3" ht="18" customHeight="1">
      <c r="A34" s="10">
        <v>30</v>
      </c>
      <c r="B34" s="11" t="s">
        <v>270</v>
      </c>
      <c r="C34" s="33">
        <v>2</v>
      </c>
    </row>
    <row r="35" spans="1:3" ht="18" customHeight="1">
      <c r="A35" s="10">
        <v>31</v>
      </c>
      <c r="B35" s="11" t="s">
        <v>345</v>
      </c>
      <c r="C35" s="33">
        <v>2</v>
      </c>
    </row>
    <row r="36" spans="1:3" ht="18" customHeight="1">
      <c r="A36" s="10">
        <v>32</v>
      </c>
      <c r="B36" s="11" t="s">
        <v>271</v>
      </c>
      <c r="C36" s="33">
        <v>2</v>
      </c>
    </row>
    <row r="37" spans="1:3" ht="18" customHeight="1">
      <c r="A37" s="10">
        <v>33</v>
      </c>
      <c r="B37" s="11" t="s">
        <v>436</v>
      </c>
      <c r="C37" s="33">
        <v>1</v>
      </c>
    </row>
    <row r="38" spans="1:3" ht="18" customHeight="1">
      <c r="A38" s="10">
        <v>34</v>
      </c>
      <c r="B38" s="11" t="s">
        <v>304</v>
      </c>
      <c r="C38" s="33">
        <v>1</v>
      </c>
    </row>
    <row r="39" spans="1:3" ht="18" customHeight="1">
      <c r="A39" s="10">
        <v>35</v>
      </c>
      <c r="B39" s="11" t="s">
        <v>320</v>
      </c>
      <c r="C39" s="33">
        <v>1</v>
      </c>
    </row>
    <row r="40" spans="1:3" ht="18" customHeight="1">
      <c r="A40" s="10">
        <v>36</v>
      </c>
      <c r="B40" s="11" t="s">
        <v>317</v>
      </c>
      <c r="C40" s="33">
        <v>1</v>
      </c>
    </row>
    <row r="41" spans="1:3" ht="18" customHeight="1">
      <c r="A41" s="10">
        <v>37</v>
      </c>
      <c r="B41" s="11" t="s">
        <v>332</v>
      </c>
      <c r="C41" s="33">
        <v>1</v>
      </c>
    </row>
    <row r="42" spans="1:3" ht="18" customHeight="1">
      <c r="A42" s="10">
        <v>38</v>
      </c>
      <c r="B42" s="11" t="s">
        <v>531</v>
      </c>
      <c r="C42" s="33">
        <v>1</v>
      </c>
    </row>
    <row r="43" spans="1:3" ht="18" customHeight="1">
      <c r="A43" s="10">
        <v>39</v>
      </c>
      <c r="B43" s="11" t="s">
        <v>397</v>
      </c>
      <c r="C43" s="33">
        <v>1</v>
      </c>
    </row>
    <row r="44" spans="1:3" ht="18" customHeight="1">
      <c r="A44" s="10">
        <v>40</v>
      </c>
      <c r="B44" s="11" t="s">
        <v>395</v>
      </c>
      <c r="C44" s="33">
        <v>1</v>
      </c>
    </row>
    <row r="45" spans="1:3" ht="18" customHeight="1">
      <c r="A45" s="10">
        <v>41</v>
      </c>
      <c r="B45" s="11" t="s">
        <v>283</v>
      </c>
      <c r="C45" s="33">
        <v>1</v>
      </c>
    </row>
    <row r="46" spans="1:3" ht="18" customHeight="1">
      <c r="A46" s="10">
        <v>42</v>
      </c>
      <c r="B46" s="11" t="s">
        <v>275</v>
      </c>
      <c r="C46" s="33">
        <v>1</v>
      </c>
    </row>
    <row r="47" spans="1:3" ht="18" customHeight="1">
      <c r="A47" s="10">
        <v>43</v>
      </c>
      <c r="B47" s="11" t="s">
        <v>595</v>
      </c>
      <c r="C47" s="33">
        <v>1</v>
      </c>
    </row>
    <row r="48" spans="1:3" ht="18" customHeight="1">
      <c r="A48" s="10">
        <v>44</v>
      </c>
      <c r="B48" s="11" t="s">
        <v>515</v>
      </c>
      <c r="C48" s="33">
        <v>1</v>
      </c>
    </row>
    <row r="49" spans="1:3" ht="18" customHeight="1">
      <c r="A49" s="10">
        <v>45</v>
      </c>
      <c r="B49" s="11" t="s">
        <v>380</v>
      </c>
      <c r="C49" s="33">
        <v>1</v>
      </c>
    </row>
    <row r="50" spans="1:3" ht="18" customHeight="1">
      <c r="A50" s="10">
        <v>46</v>
      </c>
      <c r="B50" s="11" t="s">
        <v>431</v>
      </c>
      <c r="C50" s="33">
        <v>1</v>
      </c>
    </row>
    <row r="51" spans="1:3" ht="18" customHeight="1">
      <c r="A51" s="10">
        <v>47</v>
      </c>
      <c r="B51" s="11" t="s">
        <v>310</v>
      </c>
      <c r="C51" s="33">
        <v>1</v>
      </c>
    </row>
    <row r="52" spans="1:3" ht="18" customHeight="1">
      <c r="A52" s="10">
        <v>48</v>
      </c>
      <c r="B52" s="11" t="s">
        <v>373</v>
      </c>
      <c r="C52" s="33">
        <v>1</v>
      </c>
    </row>
    <row r="53" spans="1:3" ht="18" customHeight="1">
      <c r="A53" s="10">
        <v>49</v>
      </c>
      <c r="B53" s="11" t="s">
        <v>470</v>
      </c>
      <c r="C53" s="33">
        <v>1</v>
      </c>
    </row>
    <row r="54" spans="1:3" ht="18" customHeight="1">
      <c r="A54" s="10">
        <v>50</v>
      </c>
      <c r="B54" s="11" t="s">
        <v>572</v>
      </c>
      <c r="C54" s="33">
        <v>1</v>
      </c>
    </row>
    <row r="55" spans="1:3" ht="18" customHeight="1">
      <c r="A55" s="10">
        <v>51</v>
      </c>
      <c r="B55" s="11" t="s">
        <v>337</v>
      </c>
      <c r="C55" s="33">
        <v>1</v>
      </c>
    </row>
    <row r="56" spans="1:3" ht="18" customHeight="1">
      <c r="A56" s="10">
        <v>52</v>
      </c>
      <c r="B56" s="11" t="s">
        <v>485</v>
      </c>
      <c r="C56" s="33">
        <v>1</v>
      </c>
    </row>
    <row r="57" spans="1:3" ht="18" customHeight="1">
      <c r="A57" s="10">
        <v>53</v>
      </c>
      <c r="B57" s="11" t="s">
        <v>528</v>
      </c>
      <c r="C57" s="33">
        <v>1</v>
      </c>
    </row>
    <row r="58" spans="1:3" ht="18" customHeight="1">
      <c r="A58" s="10">
        <v>54</v>
      </c>
      <c r="B58" s="11" t="s">
        <v>323</v>
      </c>
      <c r="C58" s="33">
        <v>1</v>
      </c>
    </row>
    <row r="59" spans="1:3" ht="18" customHeight="1">
      <c r="A59" s="10">
        <v>55</v>
      </c>
      <c r="B59" s="11" t="s">
        <v>597</v>
      </c>
      <c r="C59" s="33">
        <v>1</v>
      </c>
    </row>
    <row r="60" spans="1:3" ht="18" customHeight="1">
      <c r="A60" s="10">
        <v>56</v>
      </c>
      <c r="B60" s="11" t="s">
        <v>562</v>
      </c>
      <c r="C60" s="33">
        <v>1</v>
      </c>
    </row>
    <row r="61" spans="1:3" ht="18" customHeight="1">
      <c r="A61" s="10">
        <v>57</v>
      </c>
      <c r="B61" s="11" t="s">
        <v>375</v>
      </c>
      <c r="C61" s="33">
        <v>1</v>
      </c>
    </row>
    <row r="62" spans="1:3" ht="18" customHeight="1">
      <c r="A62" s="10">
        <v>58</v>
      </c>
      <c r="B62" s="11" t="s">
        <v>577</v>
      </c>
      <c r="C62" s="33">
        <v>1</v>
      </c>
    </row>
    <row r="63" spans="1:3" ht="18" customHeight="1">
      <c r="A63" s="10">
        <v>59</v>
      </c>
      <c r="B63" s="11" t="s">
        <v>443</v>
      </c>
      <c r="C63" s="33">
        <v>1</v>
      </c>
    </row>
    <row r="64" spans="1:3" ht="18" customHeight="1">
      <c r="A64" s="10">
        <v>60</v>
      </c>
      <c r="B64" s="11" t="s">
        <v>326</v>
      </c>
      <c r="C64" s="33">
        <v>1</v>
      </c>
    </row>
    <row r="65" spans="1:3" ht="18" customHeight="1">
      <c r="A65" s="10">
        <v>61</v>
      </c>
      <c r="B65" s="11" t="s">
        <v>551</v>
      </c>
      <c r="C65" s="33">
        <v>1</v>
      </c>
    </row>
    <row r="66" spans="1:3" ht="18" customHeight="1">
      <c r="A66" s="12">
        <v>62</v>
      </c>
      <c r="B66" s="32" t="s">
        <v>421</v>
      </c>
      <c r="C66" s="34">
        <v>1</v>
      </c>
    </row>
  </sheetData>
  <sheetProtection/>
  <autoFilter ref="A4:C4">
    <sortState ref="A5:C66">
      <sortCondition descending="1" sortBy="value" ref="C5:C6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2017-10-23T14:21:45Z</dcterms:modified>
  <cp:category/>
  <cp:version/>
  <cp:contentType/>
  <cp:contentStatus/>
</cp:coreProperties>
</file>