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viduale" sheetId="1" r:id="rId1"/>
    <sheet name="Squadre" sheetId="2" r:id="rId2"/>
  </sheets>
  <definedNames>
    <definedName name="_xlnm.Print_Titles" localSheetId="0">'Individuale'!$1:$3</definedName>
    <definedName name="_xlnm._FilterDatabase" localSheetId="0" hidden="1">'Individuale'!$A$3:$I$205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<sst xmlns="http://schemas.openxmlformats.org/spreadsheetml/2006/main" count="887" uniqueCount="402">
  <si>
    <t>Idropark for Organ Donation</t>
  </si>
  <si>
    <t>Ostia (RM) Italia -  Domenica 25/04/2010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</si>
  <si>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</si>
  <si>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</si>
  <si>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</si>
  <si>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</si>
  <si>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</si>
  <si>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</si>
  <si>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</si>
  <si>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</si>
  <si>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</si>
  <si>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</si>
  <si>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SANDALI</t>
  </si>
  <si>
    <t>PAOLO</t>
  </si>
  <si>
    <t>TM</t>
  </si>
  <si>
    <t>FARTLEK OSTIA</t>
  </si>
  <si>
    <t>FACCHINETTI</t>
  </si>
  <si>
    <t>LUCA</t>
  </si>
  <si>
    <t>F.I.TRI.</t>
  </si>
  <si>
    <t>ASCENZI</t>
  </si>
  <si>
    <t>ALEX</t>
  </si>
  <si>
    <t>LUONGO</t>
  </si>
  <si>
    <t>ANTONIO</t>
  </si>
  <si>
    <t>M40</t>
  </si>
  <si>
    <t>MELAVI' PONTE VALTELLINA</t>
  </si>
  <si>
    <t>BARGELLINI</t>
  </si>
  <si>
    <t>DAVIDE</t>
  </si>
  <si>
    <t>VIZZARDELLI</t>
  </si>
  <si>
    <t>ANDREA</t>
  </si>
  <si>
    <t>GIOVANNINI</t>
  </si>
  <si>
    <t>MARCO</t>
  </si>
  <si>
    <t>M35</t>
  </si>
  <si>
    <t>"ASTRA TRASTEVERE</t>
  </si>
  <si>
    <t>DI FATTA</t>
  </si>
  <si>
    <t>NICOLA</t>
  </si>
  <si>
    <t>CSI SANTA MARINELLA</t>
  </si>
  <si>
    <t>RUGGERI</t>
  </si>
  <si>
    <t>SERGIO</t>
  </si>
  <si>
    <t>SETTI</t>
  </si>
  <si>
    <t>MATTEI</t>
  </si>
  <si>
    <t>FELICE</t>
  </si>
  <si>
    <t>AM</t>
  </si>
  <si>
    <t>VVF ROMA</t>
  </si>
  <si>
    <t>PALERMO</t>
  </si>
  <si>
    <t>FRANCESCO</t>
  </si>
  <si>
    <t>M45</t>
  </si>
  <si>
    <t>SBR3</t>
  </si>
  <si>
    <t>CAPARDI</t>
  </si>
  <si>
    <t>MAURO</t>
  </si>
  <si>
    <t>ANGUILLARA SABAZIA RUNNING CLUB</t>
  </si>
  <si>
    <t>BLASI</t>
  </si>
  <si>
    <t>GS LITAL</t>
  </si>
  <si>
    <t>AZZARELLI</t>
  </si>
  <si>
    <t>TIRRENO ATLETICA</t>
  </si>
  <si>
    <t>DI MARCO</t>
  </si>
  <si>
    <t>UMBERTO</t>
  </si>
  <si>
    <t>BOGGIATTO</t>
  </si>
  <si>
    <t>ROBERTA</t>
  </si>
  <si>
    <t>F</t>
  </si>
  <si>
    <t>VILLA GUGLIELMI</t>
  </si>
  <si>
    <t>GIARDULLI</t>
  </si>
  <si>
    <t>FABIO</t>
  </si>
  <si>
    <t>PARRINO</t>
  </si>
  <si>
    <t>GIANNI</t>
  </si>
  <si>
    <t>MORETTI</t>
  </si>
  <si>
    <t>CARLO</t>
  </si>
  <si>
    <t>LAZIO RUNNERS TEAM</t>
  </si>
  <si>
    <t>FARGIONE</t>
  </si>
  <si>
    <t>VINCENZO</t>
  </si>
  <si>
    <t>FEDERAZIONE IT. ATLETICA LEGGERA</t>
  </si>
  <si>
    <t>CEFRAGA</t>
  </si>
  <si>
    <t>IGOR</t>
  </si>
  <si>
    <t>FARTLEK UISP</t>
  </si>
  <si>
    <t>PAPI</t>
  </si>
  <si>
    <t>LAZIO ATLETICA</t>
  </si>
  <si>
    <t>AGOSTINI</t>
  </si>
  <si>
    <t>DANIELE</t>
  </si>
  <si>
    <t>M50</t>
  </si>
  <si>
    <t>ATLETICA ENI</t>
  </si>
  <si>
    <t>BIZZARRI</t>
  </si>
  <si>
    <t>ATLETICO CENTRALE</t>
  </si>
  <si>
    <t>CAPUANO</t>
  </si>
  <si>
    <t>PIRMARINI</t>
  </si>
  <si>
    <t>ROI</t>
  </si>
  <si>
    <t>M65</t>
  </si>
  <si>
    <t>APS - SPIRAGLI DI LUCE</t>
  </si>
  <si>
    <t>BERNASCHI</t>
  </si>
  <si>
    <t>LEONARDO</t>
  </si>
  <si>
    <t>CASTELLANO</t>
  </si>
  <si>
    <t>NEW GREEN HILL TRIATHLON ROMA</t>
  </si>
  <si>
    <t>TEDDE</t>
  </si>
  <si>
    <t>ROBERTO</t>
  </si>
  <si>
    <t>RUNNING CLUB FUTURA</t>
  </si>
  <si>
    <t>MANDOLINI</t>
  </si>
  <si>
    <t>STEFANO</t>
  </si>
  <si>
    <t>PODISTICA OSTIA</t>
  </si>
  <si>
    <t>MOCAVINI</t>
  </si>
  <si>
    <t>RENATO</t>
  </si>
  <si>
    <t>CHESSA</t>
  </si>
  <si>
    <t>TALONI</t>
  </si>
  <si>
    <t>FOREST GUMP</t>
  </si>
  <si>
    <t>SALERA</t>
  </si>
  <si>
    <t>BANCARI ROMANI</t>
  </si>
  <si>
    <t>CARA</t>
  </si>
  <si>
    <t>ANGELO</t>
  </si>
  <si>
    <t>M55</t>
  </si>
  <si>
    <t>GIORGI</t>
  </si>
  <si>
    <t>FAGIOLINI</t>
  </si>
  <si>
    <t>DE IULIIS</t>
  </si>
  <si>
    <t>MAURIZIO</t>
  </si>
  <si>
    <t>AMATORI CASTELFUSANO</t>
  </si>
  <si>
    <t>CHINAGLIA</t>
  </si>
  <si>
    <t>MARIO</t>
  </si>
  <si>
    <t>PIREDDA</t>
  </si>
  <si>
    <t>ARNALDO</t>
  </si>
  <si>
    <t>OSTIA RUNNERS</t>
  </si>
  <si>
    <t>ROCCHI</t>
  </si>
  <si>
    <t>LIBERA ATLETICA</t>
  </si>
  <si>
    <t>PAONE</t>
  </si>
  <si>
    <t>BARRESI</t>
  </si>
  <si>
    <t>NATALE</t>
  </si>
  <si>
    <t>INDIVIDUALE</t>
  </si>
  <si>
    <t>SANTIMARIA</t>
  </si>
  <si>
    <t>MARGIE</t>
  </si>
  <si>
    <t>TF</t>
  </si>
  <si>
    <t>ABMELWAHED</t>
  </si>
  <si>
    <t>AMED</t>
  </si>
  <si>
    <t>SASSI</t>
  </si>
  <si>
    <t>HAPPY RUNNER CLUB</t>
  </si>
  <si>
    <t>CENCI</t>
  </si>
  <si>
    <t>GIACOMO</t>
  </si>
  <si>
    <t>A.S.LEPROTTI VILLA ADA</t>
  </si>
  <si>
    <t>CIPRESSINI</t>
  </si>
  <si>
    <t>MARCELLO</t>
  </si>
  <si>
    <t>PIPINI</t>
  </si>
  <si>
    <t>M60</t>
  </si>
  <si>
    <t>OLD STARS OSTIA</t>
  </si>
  <si>
    <t>BRIZIO</t>
  </si>
  <si>
    <t>GIUSEPPE</t>
  </si>
  <si>
    <t>SANTORO 2</t>
  </si>
  <si>
    <t>CAMILLI</t>
  </si>
  <si>
    <t>ALESSIO</t>
  </si>
  <si>
    <t>STORTI</t>
  </si>
  <si>
    <t>FENAROLI</t>
  </si>
  <si>
    <t>VITTORIO</t>
  </si>
  <si>
    <t>OSTIA ANTICA ATHLETAE</t>
  </si>
  <si>
    <t>LUCCI</t>
  </si>
  <si>
    <t>GIORGINI</t>
  </si>
  <si>
    <t>ISLANDI</t>
  </si>
  <si>
    <t>VITALE</t>
  </si>
  <si>
    <t>UISP ROMA</t>
  </si>
  <si>
    <t>UISP ANNA BABY RUNNER</t>
  </si>
  <si>
    <t>ROBL</t>
  </si>
  <si>
    <t>KARIN</t>
  </si>
  <si>
    <t>F40</t>
  </si>
  <si>
    <t>GIOVANNI SCAVO 2000</t>
  </si>
  <si>
    <t>DRIUSSI</t>
  </si>
  <si>
    <t>LUIGINO</t>
  </si>
  <si>
    <t>ATLETICA PEGASO</t>
  </si>
  <si>
    <t>SANDAR</t>
  </si>
  <si>
    <t>SOULAMEIN</t>
  </si>
  <si>
    <t>ARCI RI CREA UISP</t>
  </si>
  <si>
    <t>D'AMICO</t>
  </si>
  <si>
    <t>GABRIELE</t>
  </si>
  <si>
    <t>CARDINALE</t>
  </si>
  <si>
    <t>DIAMANTI</t>
  </si>
  <si>
    <t>SCARDACCI</t>
  </si>
  <si>
    <t>LAMBERTO</t>
  </si>
  <si>
    <t>PALMIERI</t>
  </si>
  <si>
    <t>CLAUDIO</t>
  </si>
  <si>
    <t>LOMBI</t>
  </si>
  <si>
    <t>SIMONE</t>
  </si>
  <si>
    <t>CURATOLO</t>
  </si>
  <si>
    <t>PINO</t>
  </si>
  <si>
    <t>RENZI</t>
  </si>
  <si>
    <t>MAURIELLO</t>
  </si>
  <si>
    <t>ATLETICA OSTIA</t>
  </si>
  <si>
    <t>SABUZI</t>
  </si>
  <si>
    <t>LIBERTAS ROMA XV</t>
  </si>
  <si>
    <t>RICCI</t>
  </si>
  <si>
    <t>FAZI</t>
  </si>
  <si>
    <t>MASSIMO</t>
  </si>
  <si>
    <t>OMAR</t>
  </si>
  <si>
    <t>ISSA</t>
  </si>
  <si>
    <t>LUMICISI</t>
  </si>
  <si>
    <t>MOCCI</t>
  </si>
  <si>
    <t>SOCIETA' MEDITERRANEA</t>
  </si>
  <si>
    <t>DONNAMARIA</t>
  </si>
  <si>
    <t>VERDIGLIONE</t>
  </si>
  <si>
    <t>COSMA</t>
  </si>
  <si>
    <t>PELLICCIOTTA</t>
  </si>
  <si>
    <t>GIUSTINO</t>
  </si>
  <si>
    <t>CERVETERI RUNNERS</t>
  </si>
  <si>
    <t>LA MANNA</t>
  </si>
  <si>
    <t>PODISTICA POMEZIA</t>
  </si>
  <si>
    <t>RANDAZZO</t>
  </si>
  <si>
    <t>SALVATORE</t>
  </si>
  <si>
    <t>GRANDJACQUET</t>
  </si>
  <si>
    <t>MICHELE</t>
  </si>
  <si>
    <t>NICOLI</t>
  </si>
  <si>
    <t>SANTORO 1 MAGISTRATI</t>
  </si>
  <si>
    <t>BRASILI</t>
  </si>
  <si>
    <t>DUE PONTI</t>
  </si>
  <si>
    <t>MARTINES</t>
  </si>
  <si>
    <t>SILVIO</t>
  </si>
  <si>
    <t>CAPUTO</t>
  </si>
  <si>
    <t>TORRI</t>
  </si>
  <si>
    <t>DOMENICO</t>
  </si>
  <si>
    <t>PASSERELLI</t>
  </si>
  <si>
    <t>ASD AMATORI CASTELFUSANO</t>
  </si>
  <si>
    <t>SMARGIASSE</t>
  </si>
  <si>
    <t>LIVERANI</t>
  </si>
  <si>
    <t>SANTESE</t>
  </si>
  <si>
    <t>VERONA</t>
  </si>
  <si>
    <t>BARBARA</t>
  </si>
  <si>
    <t>F45</t>
  </si>
  <si>
    <t>LANTERI</t>
  </si>
  <si>
    <t>PEPPE</t>
  </si>
  <si>
    <t>VOLPE</t>
  </si>
  <si>
    <t>GENNARO</t>
  </si>
  <si>
    <t>MALLANI</t>
  </si>
  <si>
    <t>LUIGI</t>
  </si>
  <si>
    <t>COLASANTI</t>
  </si>
  <si>
    <t>CESARE</t>
  </si>
  <si>
    <t>ATLETICA MONTE MARIO</t>
  </si>
  <si>
    <t>MUSSE</t>
  </si>
  <si>
    <t>SILIMAN</t>
  </si>
  <si>
    <t>MESCHINI</t>
  </si>
  <si>
    <t>AUGUSTO</t>
  </si>
  <si>
    <t>CASALE</t>
  </si>
  <si>
    <t>MADONIA</t>
  </si>
  <si>
    <t>PIETRO</t>
  </si>
  <si>
    <t>TAMBURRI</t>
  </si>
  <si>
    <t>SANTORO 3</t>
  </si>
  <si>
    <t>FILIPPONI</t>
  </si>
  <si>
    <t>GUIDI</t>
  </si>
  <si>
    <t>CANGIALOSI</t>
  </si>
  <si>
    <t>VIVIANA</t>
  </si>
  <si>
    <t>N/A</t>
  </si>
  <si>
    <t>CARMINE</t>
  </si>
  <si>
    <t>OLIVIERI</t>
  </si>
  <si>
    <t>FRANCO</t>
  </si>
  <si>
    <t>SAVIASTO</t>
  </si>
  <si>
    <t>MARIANECCI</t>
  </si>
  <si>
    <t>MASSIMILIANO</t>
  </si>
  <si>
    <t>SCUDERI</t>
  </si>
  <si>
    <t>ENZO</t>
  </si>
  <si>
    <t>SANTORO</t>
  </si>
  <si>
    <t>BEVILACQUA</t>
  </si>
  <si>
    <t>SILVIA</t>
  </si>
  <si>
    <t>DI PACE</t>
  </si>
  <si>
    <t>PIERO</t>
  </si>
  <si>
    <t>LIBERA ATLETICA ARIS</t>
  </si>
  <si>
    <t>CIOTTI</t>
  </si>
  <si>
    <t>MARIA LINDA</t>
  </si>
  <si>
    <t>F60</t>
  </si>
  <si>
    <t>ROMATLETICA</t>
  </si>
  <si>
    <t>BUCCIOLI</t>
  </si>
  <si>
    <t>ENRICO</t>
  </si>
  <si>
    <t>APRILE</t>
  </si>
  <si>
    <t>SANTORO 1</t>
  </si>
  <si>
    <t>D'ANGELO</t>
  </si>
  <si>
    <t>BRUNO</t>
  </si>
  <si>
    <t>SANTORO 1 SOC.US ROMA83</t>
  </si>
  <si>
    <t>GREMIZZI</t>
  </si>
  <si>
    <t>FAZIO</t>
  </si>
  <si>
    <t>CANDIANA</t>
  </si>
  <si>
    <t>IUVENIA 2000</t>
  </si>
  <si>
    <t>LOPEZ</t>
  </si>
  <si>
    <t>MARINO</t>
  </si>
  <si>
    <t>VISCONTI</t>
  </si>
  <si>
    <t>CHIATTI</t>
  </si>
  <si>
    <t>ISIDORI</t>
  </si>
  <si>
    <t>FAUSTO</t>
  </si>
  <si>
    <t>ROVERSI</t>
  </si>
  <si>
    <t>GRENGA</t>
  </si>
  <si>
    <t>EMMA</t>
  </si>
  <si>
    <t>F35</t>
  </si>
  <si>
    <t>BECCARI</t>
  </si>
  <si>
    <t>MARINELLI</t>
  </si>
  <si>
    <t>TOMMASO</t>
  </si>
  <si>
    <t>annarita</t>
  </si>
  <si>
    <t>f45</t>
  </si>
  <si>
    <t>GRAZIOLI</t>
  </si>
  <si>
    <t>SABINA</t>
  </si>
  <si>
    <t>SABATO</t>
  </si>
  <si>
    <t>VENNARECCI</t>
  </si>
  <si>
    <t>GIOVANNI</t>
  </si>
  <si>
    <t>MANCINI</t>
  </si>
  <si>
    <t>PODISTICA ALSIUM LADISPOLI</t>
  </si>
  <si>
    <t>ATZEI</t>
  </si>
  <si>
    <t>SILVANO</t>
  </si>
  <si>
    <t>CIUCCI</t>
  </si>
  <si>
    <t>EFFUSO</t>
  </si>
  <si>
    <t>LORENZO</t>
  </si>
  <si>
    <t>MARCONI</t>
  </si>
  <si>
    <t>BELOCCHI</t>
  </si>
  <si>
    <t>PORTONE</t>
  </si>
  <si>
    <t>ALESSANDRA</t>
  </si>
  <si>
    <t>LBM SPORT TEAM</t>
  </si>
  <si>
    <t>VAN KAMPEN</t>
  </si>
  <si>
    <t>CARLA</t>
  </si>
  <si>
    <t>MAIDA</t>
  </si>
  <si>
    <t>TALIB</t>
  </si>
  <si>
    <t>SAMYA</t>
  </si>
  <si>
    <t>GRUPPO MILLEPIEDI</t>
  </si>
  <si>
    <t>AMATI</t>
  </si>
  <si>
    <t>DANTE</t>
  </si>
  <si>
    <t>CAMPIDOGLIO PALADINO</t>
  </si>
  <si>
    <t>ORTENZI</t>
  </si>
  <si>
    <t>LAURA</t>
  </si>
  <si>
    <t>BRUNORI</t>
  </si>
  <si>
    <t>CRISTIAN</t>
  </si>
  <si>
    <t>CARDINACCI</t>
  </si>
  <si>
    <t>FABRIZIO</t>
  </si>
  <si>
    <t>ASEA RUNNERS</t>
  </si>
  <si>
    <t>SANTI</t>
  </si>
  <si>
    <t>FIORUCCI</t>
  </si>
  <si>
    <t>STEFANIA</t>
  </si>
  <si>
    <t>F50</t>
  </si>
  <si>
    <t>CLUB ATLETICO CENTRALE</t>
  </si>
  <si>
    <t>FLAMMINI</t>
  </si>
  <si>
    <t>ALESSANDRO</t>
  </si>
  <si>
    <t>L.A.G.O.S. DEI M.A.R.S.I.</t>
  </si>
  <si>
    <t>GIULIANI</t>
  </si>
  <si>
    <t>GRECO</t>
  </si>
  <si>
    <t>DIODATI</t>
  </si>
  <si>
    <t>MARCELLA</t>
  </si>
  <si>
    <t>G.S.D.ISOLA SACRA</t>
  </si>
  <si>
    <t>LUCCITTI</t>
  </si>
  <si>
    <t>TONCELLI</t>
  </si>
  <si>
    <t>ROSSELLA</t>
  </si>
  <si>
    <t>DELLA VECCHIA</t>
  </si>
  <si>
    <t>LELLO</t>
  </si>
  <si>
    <t>BRANCOZZI</t>
  </si>
  <si>
    <t>D'AMBROSIO</t>
  </si>
  <si>
    <t>CAVIOLI</t>
  </si>
  <si>
    <t>IODICE</t>
  </si>
  <si>
    <t>SUSANNA</t>
  </si>
  <si>
    <t>FAUSTI</t>
  </si>
  <si>
    <t>FABRIZIA</t>
  </si>
  <si>
    <t>FARABOLINI</t>
  </si>
  <si>
    <t>TOZZI</t>
  </si>
  <si>
    <t>GIAMPIERO</t>
  </si>
  <si>
    <t>PIACENTE</t>
  </si>
  <si>
    <t>ANNAMARIA</t>
  </si>
  <si>
    <t>DE FILIPPIS</t>
  </si>
  <si>
    <t>ATHLETIC SEA RUNNERS</t>
  </si>
  <si>
    <t>FABRIANI</t>
  </si>
  <si>
    <t>PAOLETTI</t>
  </si>
  <si>
    <t>PEZZANO</t>
  </si>
  <si>
    <t>MONACO</t>
  </si>
  <si>
    <t>ROMA ROAD RUNNERS CLUB</t>
  </si>
  <si>
    <t>ANTONELLA</t>
  </si>
  <si>
    <t>ARAMINI</t>
  </si>
  <si>
    <t>GIUANLUCA</t>
  </si>
  <si>
    <t>CINQUE</t>
  </si>
  <si>
    <t>BASTIANELLI</t>
  </si>
  <si>
    <t>RUGGERO</t>
  </si>
  <si>
    <t>DE MILANO</t>
  </si>
  <si>
    <t>ALVARO</t>
  </si>
  <si>
    <t>EMANUELE</t>
  </si>
  <si>
    <t>LUCARINI</t>
  </si>
  <si>
    <t>PAGANO</t>
  </si>
  <si>
    <t>BEATRICE</t>
  </si>
  <si>
    <t>EICHBERG</t>
  </si>
  <si>
    <t>GIORGIA</t>
  </si>
  <si>
    <t>FERNETI</t>
  </si>
  <si>
    <t>PONIS</t>
  </si>
  <si>
    <t>POGGIO MIRTETO</t>
  </si>
  <si>
    <t>MENICHINI</t>
  </si>
  <si>
    <t>ISOLA SACRA</t>
  </si>
  <si>
    <t>PIRRITANO</t>
  </si>
  <si>
    <t>REVELLI</t>
  </si>
  <si>
    <t>VECCHI</t>
  </si>
  <si>
    <t>GRAZIA</t>
  </si>
  <si>
    <t>MILONE</t>
  </si>
  <si>
    <t>MARIA ANTONIETTA</t>
  </si>
  <si>
    <t>F55</t>
  </si>
  <si>
    <t>UBALDO</t>
  </si>
  <si>
    <t>ANGELA</t>
  </si>
  <si>
    <t>CIPRIOTTI</t>
  </si>
  <si>
    <t>ROSA</t>
  </si>
  <si>
    <t>MOROSINI</t>
  </si>
  <si>
    <t>RODOLFO</t>
  </si>
  <si>
    <t>MANARDI</t>
  </si>
  <si>
    <t>GLORIA</t>
  </si>
  <si>
    <t>PODISTICA OSTIA ASS. SPORR.</t>
  </si>
  <si>
    <t>PANZERI</t>
  </si>
  <si>
    <t>DE LUCA</t>
  </si>
  <si>
    <t>LARA</t>
  </si>
  <si>
    <t>LETIZIA</t>
  </si>
  <si>
    <t>ZECCHINI</t>
  </si>
  <si>
    <t>IVANA</t>
  </si>
  <si>
    <t>EVIANE</t>
  </si>
  <si>
    <t>SANTE</t>
  </si>
  <si>
    <t>ANTONINI</t>
  </si>
  <si>
    <t>CAPRARO</t>
  </si>
  <si>
    <t>MARZIOLI</t>
  </si>
  <si>
    <t>KAMARIS</t>
  </si>
  <si>
    <t>COSTANTINO</t>
  </si>
  <si>
    <t>Iscritti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</si>
</sst>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"/>
    <numFmt numFmtId="167" formatCode="H:MM:SS"/>
    <numFmt numFmtId="168" formatCode="HH:MM:SS"/>
  </numFmts>
  <fonts count="1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5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vertical="center"/>
    </xf>
    <xf numFmtId="167" fontId="0" fillId="0" borderId="5" xfId="0" applyNumberFormat="1" applyFont="1" applyFill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/>
    </xf>
    <xf numFmtId="164" fontId="0" fillId="0" borderId="6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vertical="center"/>
    </xf>
    <xf numFmtId="167" fontId="0" fillId="0" borderId="6" xfId="0" applyNumberFormat="1" applyFont="1" applyFill="1" applyBorder="1" applyAlignment="1">
      <alignment horizontal="center" vertical="center"/>
    </xf>
    <xf numFmtId="168" fontId="0" fillId="0" borderId="6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0" fillId="0" borderId="7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vertical="center"/>
    </xf>
    <xf numFmtId="167" fontId="0" fillId="0" borderId="7" xfId="0" applyNumberFormat="1" applyFont="1" applyFill="1" applyBorder="1" applyAlignment="1">
      <alignment horizontal="center" vertical="center"/>
    </xf>
    <xf numFmtId="168" fontId="0" fillId="0" borderId="7" xfId="0" applyNumberFormat="1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3" customWidth="1"/>
    <col min="6" max="6" width="10.140625" style="2" customWidth="1"/>
    <col min="7" max="9" width="10.140625" style="1" customWidth="1"/>
  </cols>
  <sheetData>
    <row r="1" spans="1:9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4.75" customHeight="1">
      <c r="A2" s="5" t="s">
        <v>1</v>
      </c>
      <c r="B2" s="5"/>
      <c r="C2" s="5"/>
      <c r="D2" s="5"/>
      <c r="E2" s="5"/>
      <c r="F2" s="5"/>
      <c r="G2" s="5"/>
      <c r="H2" s="6" t="s">
        <v>2</v>
      </c>
      <c r="I2" s="7">
        <v>10</v>
      </c>
    </row>
    <row r="3" spans="1:9" ht="37.5" customHeight="1">
      <c r="A3" s="8" t="s">
        <v>3</v>
      </c>
      <c r="B3" s="9" t="s">
        <v>4</v>
      </c>
      <c r="C3" s="10" t="s">
        <v>5</v>
      </c>
      <c r="D3" s="10" t="s">
        <v>6</v>
      </c>
      <c r="E3" s="11" t="s">
        <v>7</v>
      </c>
      <c r="F3" s="12" t="s">
        <v>8</v>
      </c>
      <c r="G3" s="12" t="s">
        <v>9</v>
      </c>
      <c r="H3" s="12" t="s">
        <v>10</v>
      </c>
      <c r="I3" s="12" t="s">
        <v>11</v>
      </c>
    </row>
    <row r="4" spans="1:9" s="17" customFormat="1" ht="15" customHeight="1">
      <c r="A4" s="13">
        <v>1</v>
      </c>
      <c r="B4" s="14" t="s">
        <v>12</v>
      </c>
      <c r="C4" s="14" t="s">
        <v>13</v>
      </c>
      <c r="D4" s="13" t="s">
        <v>14</v>
      </c>
      <c r="E4" s="14" t="s">
        <v>15</v>
      </c>
      <c r="F4" s="15">
        <v>0.021122685185185185</v>
      </c>
      <c r="G4" s="13" t="str">
        <f aca="true" t="shared" si="0" ref="G4:G67">TEXT(INT((HOUR(F4)*3600+MINUTE(F4)*60+SECOND(F4))/$I$2/60),"0")&amp;"."&amp;TEXT(MOD((HOUR(F4)*3600+MINUTE(F4)*60+SECOND(F4))/$I$2,60),"00")&amp;"/km"</f>
        <v>3.03/km</v>
      </c>
      <c r="H4" s="16">
        <f aca="true" t="shared" si="1" ref="H4:H31">F4-$F$4</f>
        <v>0</v>
      </c>
      <c r="I4" s="16">
        <f>F4-INDEX($F$4:$F$1150,MATCH(D4,$D$4:$D$1150,0))</f>
        <v>0</v>
      </c>
    </row>
    <row r="5" spans="1:9" s="17" customFormat="1" ht="15" customHeight="1">
      <c r="A5" s="18">
        <v>2</v>
      </c>
      <c r="B5" s="19" t="s">
        <v>16</v>
      </c>
      <c r="C5" s="19" t="s">
        <v>17</v>
      </c>
      <c r="D5" s="18" t="s">
        <v>14</v>
      </c>
      <c r="E5" s="19" t="s">
        <v>18</v>
      </c>
      <c r="F5" s="20">
        <v>0.021944444444444447</v>
      </c>
      <c r="G5" s="18" t="str">
        <f t="shared" si="0"/>
        <v>3.10/km</v>
      </c>
      <c r="H5" s="21">
        <f t="shared" si="1"/>
        <v>0.0008217592592592617</v>
      </c>
      <c r="I5" s="21">
        <f>F5-INDEX($F$4:$F$1150,MATCH(D5,$D$4:$D$1150,0))</f>
        <v>0.0008217592592592617</v>
      </c>
    </row>
    <row r="6" spans="1:9" s="17" customFormat="1" ht="15" customHeight="1">
      <c r="A6" s="18">
        <v>3</v>
      </c>
      <c r="B6" s="19" t="s">
        <v>19</v>
      </c>
      <c r="C6" s="19" t="s">
        <v>20</v>
      </c>
      <c r="D6" s="18" t="s">
        <v>14</v>
      </c>
      <c r="E6" s="19" t="s">
        <v>18</v>
      </c>
      <c r="F6" s="20">
        <v>0.02245370370370371</v>
      </c>
      <c r="G6" s="18" t="str">
        <f t="shared" si="0"/>
        <v>3.14/km</v>
      </c>
      <c r="H6" s="21">
        <f t="shared" si="1"/>
        <v>0.001331018518518523</v>
      </c>
      <c r="I6" s="21">
        <f>F6-INDEX($F$4:$F$1150,MATCH(D6,$D$4:$D$1150,0))</f>
        <v>0.001331018518518523</v>
      </c>
    </row>
    <row r="7" spans="1:9" s="17" customFormat="1" ht="15" customHeight="1">
      <c r="A7" s="18">
        <v>4</v>
      </c>
      <c r="B7" s="19" t="s">
        <v>21</v>
      </c>
      <c r="C7" s="19" t="s">
        <v>22</v>
      </c>
      <c r="D7" s="18" t="s">
        <v>23</v>
      </c>
      <c r="E7" s="19" t="s">
        <v>24</v>
      </c>
      <c r="F7" s="20">
        <v>0.022685185185185183</v>
      </c>
      <c r="G7" s="18" t="str">
        <f t="shared" si="0"/>
        <v>3.16/km</v>
      </c>
      <c r="H7" s="21">
        <f t="shared" si="1"/>
        <v>0.001562499999999998</v>
      </c>
      <c r="I7" s="21">
        <f>F7-INDEX($F$4:$F$1150,MATCH(D7,$D$4:$D$1150,0))</f>
        <v>0</v>
      </c>
    </row>
    <row r="8" spans="1:9" s="17" customFormat="1" ht="15" customHeight="1">
      <c r="A8" s="18">
        <v>5</v>
      </c>
      <c r="B8" s="19" t="s">
        <v>25</v>
      </c>
      <c r="C8" s="19" t="s">
        <v>26</v>
      </c>
      <c r="D8" s="18" t="s">
        <v>14</v>
      </c>
      <c r="E8" s="19" t="s">
        <v>18</v>
      </c>
      <c r="F8" s="20">
        <v>0.02291666666666667</v>
      </c>
      <c r="G8" s="18" t="str">
        <f t="shared" si="0"/>
        <v>3.18/km</v>
      </c>
      <c r="H8" s="21">
        <f t="shared" si="1"/>
        <v>0.0017939814814814832</v>
      </c>
      <c r="I8" s="21">
        <f>F8-INDEX($F$4:$F$1150,MATCH(D8,$D$4:$D$1150,0))</f>
        <v>0.0017939814814814832</v>
      </c>
    </row>
    <row r="9" spans="1:9" s="17" customFormat="1" ht="15" customHeight="1">
      <c r="A9" s="18">
        <v>6</v>
      </c>
      <c r="B9" s="19" t="s">
        <v>27</v>
      </c>
      <c r="C9" s="19" t="s">
        <v>28</v>
      </c>
      <c r="D9" s="18" t="s">
        <v>14</v>
      </c>
      <c r="E9" s="19" t="s">
        <v>18</v>
      </c>
      <c r="F9" s="20">
        <v>0.02304398148148148</v>
      </c>
      <c r="G9" s="18" t="str">
        <f t="shared" si="0"/>
        <v>3.19/km</v>
      </c>
      <c r="H9" s="21">
        <f t="shared" si="1"/>
        <v>0.001921296296296296</v>
      </c>
      <c r="I9" s="21">
        <f>F9-INDEX($F$4:$F$1150,MATCH(D9,$D$4:$D$1150,0))</f>
        <v>0.001921296296296296</v>
      </c>
    </row>
    <row r="10" spans="1:9" s="17" customFormat="1" ht="15" customHeight="1">
      <c r="A10" s="18">
        <v>7</v>
      </c>
      <c r="B10" s="19" t="s">
        <v>29</v>
      </c>
      <c r="C10" s="19" t="s">
        <v>30</v>
      </c>
      <c r="D10" s="18" t="s">
        <v>31</v>
      </c>
      <c r="E10" s="19" t="s">
        <v>32</v>
      </c>
      <c r="F10" s="20">
        <v>0.023125</v>
      </c>
      <c r="G10" s="18" t="str">
        <f t="shared" si="0"/>
        <v>3.20/km</v>
      </c>
      <c r="H10" s="21">
        <f t="shared" si="1"/>
        <v>0.0020023148148148144</v>
      </c>
      <c r="I10" s="21">
        <f>F10-INDEX($F$4:$F$1150,MATCH(D10,$D$4:$D$1150,0))</f>
        <v>0</v>
      </c>
    </row>
    <row r="11" spans="1:9" s="17" customFormat="1" ht="15" customHeight="1">
      <c r="A11" s="18">
        <v>8</v>
      </c>
      <c r="B11" s="19" t="s">
        <v>33</v>
      </c>
      <c r="C11" s="19" t="s">
        <v>34</v>
      </c>
      <c r="D11" s="18" t="s">
        <v>14</v>
      </c>
      <c r="E11" s="19" t="s">
        <v>35</v>
      </c>
      <c r="F11" s="20">
        <v>0.023333333333333334</v>
      </c>
      <c r="G11" s="18" t="str">
        <f t="shared" si="0"/>
        <v>3.22/km</v>
      </c>
      <c r="H11" s="21">
        <f t="shared" si="1"/>
        <v>0.002210648148148149</v>
      </c>
      <c r="I11" s="21">
        <f>F11-INDEX($F$4:$F$1150,MATCH(D11,$D$4:$D$1150,0))</f>
        <v>0.002210648148148149</v>
      </c>
    </row>
    <row r="12" spans="1:9" s="17" customFormat="1" ht="15" customHeight="1">
      <c r="A12" s="18">
        <v>9</v>
      </c>
      <c r="B12" s="19" t="s">
        <v>36</v>
      </c>
      <c r="C12" s="19" t="s">
        <v>37</v>
      </c>
      <c r="D12" s="18" t="s">
        <v>23</v>
      </c>
      <c r="E12" s="19" t="s">
        <v>15</v>
      </c>
      <c r="F12" s="20">
        <v>0.02344907407407407</v>
      </c>
      <c r="G12" s="18" t="str">
        <f t="shared" si="0"/>
        <v>3.23/km</v>
      </c>
      <c r="H12" s="21">
        <f t="shared" si="1"/>
        <v>0.002326388888888885</v>
      </c>
      <c r="I12" s="21">
        <f>F12-INDEX($F$4:$F$1150,MATCH(D12,$D$4:$D$1150,0))</f>
        <v>0.0007638888888888869</v>
      </c>
    </row>
    <row r="13" spans="1:9" s="17" customFormat="1" ht="15" customHeight="1">
      <c r="A13" s="18">
        <v>10</v>
      </c>
      <c r="B13" s="19" t="s">
        <v>38</v>
      </c>
      <c r="C13" s="19" t="s">
        <v>28</v>
      </c>
      <c r="D13" s="18" t="s">
        <v>14</v>
      </c>
      <c r="E13" s="19" t="s">
        <v>15</v>
      </c>
      <c r="F13" s="20">
        <v>0.02372685185185185</v>
      </c>
      <c r="G13" s="18" t="str">
        <f t="shared" si="0"/>
        <v>3.25/km</v>
      </c>
      <c r="H13" s="21">
        <f t="shared" si="1"/>
        <v>0.0026041666666666644</v>
      </c>
      <c r="I13" s="21">
        <f>F13-INDEX($F$4:$F$1150,MATCH(D13,$D$4:$D$1150,0))</f>
        <v>0.0026041666666666644</v>
      </c>
    </row>
    <row r="14" spans="1:9" s="17" customFormat="1" ht="15" customHeight="1">
      <c r="A14" s="18">
        <v>11</v>
      </c>
      <c r="B14" s="19" t="s">
        <v>39</v>
      </c>
      <c r="C14" s="19" t="s">
        <v>40</v>
      </c>
      <c r="D14" s="18" t="s">
        <v>41</v>
      </c>
      <c r="E14" s="19" t="s">
        <v>42</v>
      </c>
      <c r="F14" s="20">
        <v>0.024467592592592593</v>
      </c>
      <c r="G14" s="18" t="str">
        <f t="shared" si="0"/>
        <v>3.31/km</v>
      </c>
      <c r="H14" s="21">
        <f t="shared" si="1"/>
        <v>0.0033449074074074076</v>
      </c>
      <c r="I14" s="21">
        <f>F14-INDEX($F$4:$F$1150,MATCH(D14,$D$4:$D$1150,0))</f>
        <v>0</v>
      </c>
    </row>
    <row r="15" spans="1:9" s="17" customFormat="1" ht="15" customHeight="1">
      <c r="A15" s="18">
        <v>12</v>
      </c>
      <c r="B15" s="19" t="s">
        <v>43</v>
      </c>
      <c r="C15" s="19" t="s">
        <v>44</v>
      </c>
      <c r="D15" s="18" t="s">
        <v>45</v>
      </c>
      <c r="E15" s="19" t="s">
        <v>46</v>
      </c>
      <c r="F15" s="20">
        <v>0.024895833333333336</v>
      </c>
      <c r="G15" s="18" t="str">
        <f t="shared" si="0"/>
        <v>3.35/km</v>
      </c>
      <c r="H15" s="21">
        <f t="shared" si="1"/>
        <v>0.0037731481481481505</v>
      </c>
      <c r="I15" s="21">
        <f>F15-INDEX($F$4:$F$1150,MATCH(D15,$D$4:$D$1150,0))</f>
        <v>0</v>
      </c>
    </row>
    <row r="16" spans="1:9" s="17" customFormat="1" ht="15" customHeight="1">
      <c r="A16" s="18">
        <v>13</v>
      </c>
      <c r="B16" s="19" t="s">
        <v>47</v>
      </c>
      <c r="C16" s="19" t="s">
        <v>48</v>
      </c>
      <c r="D16" s="18" t="s">
        <v>14</v>
      </c>
      <c r="E16" s="19" t="s">
        <v>49</v>
      </c>
      <c r="F16" s="20">
        <v>0.024930555555555553</v>
      </c>
      <c r="G16" s="18" t="str">
        <f t="shared" si="0"/>
        <v>3.35/km</v>
      </c>
      <c r="H16" s="21">
        <f t="shared" si="1"/>
        <v>0.0038078703703703677</v>
      </c>
      <c r="I16" s="21">
        <f>F16-INDEX($F$4:$F$1150,MATCH(D16,$D$4:$D$1150,0))</f>
        <v>0.0038078703703703677</v>
      </c>
    </row>
    <row r="17" spans="1:9" s="17" customFormat="1" ht="15" customHeight="1">
      <c r="A17" s="18">
        <v>14</v>
      </c>
      <c r="B17" s="19" t="s">
        <v>50</v>
      </c>
      <c r="C17" s="19" t="s">
        <v>28</v>
      </c>
      <c r="D17" s="18" t="s">
        <v>23</v>
      </c>
      <c r="E17" s="19" t="s">
        <v>51</v>
      </c>
      <c r="F17" s="20">
        <v>0.024988425925925928</v>
      </c>
      <c r="G17" s="18" t="str">
        <f t="shared" si="0"/>
        <v>3.36/km</v>
      </c>
      <c r="H17" s="21">
        <f t="shared" si="1"/>
        <v>0.0038657407407407425</v>
      </c>
      <c r="I17" s="21">
        <f>F17-INDEX($F$4:$F$1150,MATCH(D17,$D$4:$D$1150,0))</f>
        <v>0.0023032407407407446</v>
      </c>
    </row>
    <row r="18" spans="1:9" s="17" customFormat="1" ht="15" customHeight="1">
      <c r="A18" s="18">
        <v>15</v>
      </c>
      <c r="B18" s="19" t="s">
        <v>52</v>
      </c>
      <c r="C18" s="19" t="s">
        <v>28</v>
      </c>
      <c r="D18" s="18" t="s">
        <v>14</v>
      </c>
      <c r="E18" s="19" t="s">
        <v>53</v>
      </c>
      <c r="F18" s="20">
        <v>0.025104166666666664</v>
      </c>
      <c r="G18" s="18" t="str">
        <f t="shared" si="0"/>
        <v>3.37/km</v>
      </c>
      <c r="H18" s="21">
        <f t="shared" si="1"/>
        <v>0.003981481481481478</v>
      </c>
      <c r="I18" s="21">
        <f>F18-INDEX($F$4:$F$1150,MATCH(D18,$D$4:$D$1150,0))</f>
        <v>0.003981481481481478</v>
      </c>
    </row>
    <row r="19" spans="1:9" s="17" customFormat="1" ht="15" customHeight="1">
      <c r="A19" s="18">
        <v>16</v>
      </c>
      <c r="B19" s="19" t="s">
        <v>54</v>
      </c>
      <c r="C19" s="19" t="s">
        <v>55</v>
      </c>
      <c r="D19" s="18" t="s">
        <v>23</v>
      </c>
      <c r="E19" s="19" t="s">
        <v>15</v>
      </c>
      <c r="F19" s="20">
        <v>0.02512731481481481</v>
      </c>
      <c r="G19" s="18" t="str">
        <f t="shared" si="0"/>
        <v>3.37/km</v>
      </c>
      <c r="H19" s="21">
        <f t="shared" si="1"/>
        <v>0.004004629629629625</v>
      </c>
      <c r="I19" s="21">
        <f>F19-INDEX($F$4:$F$1150,MATCH(D19,$D$4:$D$1150,0))</f>
        <v>0.0024421296296296274</v>
      </c>
    </row>
    <row r="20" spans="1:9" s="17" customFormat="1" ht="15" customHeight="1">
      <c r="A20" s="18">
        <v>17</v>
      </c>
      <c r="B20" s="19" t="s">
        <v>56</v>
      </c>
      <c r="C20" s="19" t="s">
        <v>57</v>
      </c>
      <c r="D20" s="18" t="s">
        <v>58</v>
      </c>
      <c r="E20" s="19" t="s">
        <v>59</v>
      </c>
      <c r="F20" s="20">
        <v>0.025243055555555557</v>
      </c>
      <c r="G20" s="18" t="str">
        <f t="shared" si="0"/>
        <v>3.38/km</v>
      </c>
      <c r="H20" s="21">
        <f t="shared" si="1"/>
        <v>0.0041203703703703715</v>
      </c>
      <c r="I20" s="21">
        <f>F20-INDEX($F$4:$F$1150,MATCH(D20,$D$4:$D$1150,0))</f>
        <v>0</v>
      </c>
    </row>
    <row r="21" spans="1:9" s="17" customFormat="1" ht="15" customHeight="1">
      <c r="A21" s="18">
        <v>18</v>
      </c>
      <c r="B21" s="19" t="s">
        <v>60</v>
      </c>
      <c r="C21" s="19" t="s">
        <v>61</v>
      </c>
      <c r="D21" s="18" t="s">
        <v>31</v>
      </c>
      <c r="E21" s="19" t="s">
        <v>15</v>
      </c>
      <c r="F21" s="20">
        <v>0.025370370370370366</v>
      </c>
      <c r="G21" s="18" t="str">
        <f t="shared" si="0"/>
        <v>3.39/km</v>
      </c>
      <c r="H21" s="21">
        <f t="shared" si="1"/>
        <v>0.004247685185185181</v>
      </c>
      <c r="I21" s="21">
        <f>F21-INDEX($F$4:$F$1150,MATCH(D21,$D$4:$D$1150,0))</f>
        <v>0.0022453703703703663</v>
      </c>
    </row>
    <row r="22" spans="1:9" s="17" customFormat="1" ht="15" customHeight="1">
      <c r="A22" s="18">
        <v>19</v>
      </c>
      <c r="B22" s="19" t="s">
        <v>62</v>
      </c>
      <c r="C22" s="19" t="s">
        <v>63</v>
      </c>
      <c r="D22" s="18" t="s">
        <v>23</v>
      </c>
      <c r="E22" s="19" t="s">
        <v>15</v>
      </c>
      <c r="F22" s="20">
        <v>0.025590277777777778</v>
      </c>
      <c r="G22" s="18" t="str">
        <f t="shared" si="0"/>
        <v>3.41/km</v>
      </c>
      <c r="H22" s="21">
        <f t="shared" si="1"/>
        <v>0.0044675925925925924</v>
      </c>
      <c r="I22" s="21">
        <f>F22-INDEX($F$4:$F$1150,MATCH(D22,$D$4:$D$1150,0))</f>
        <v>0.0029050925925925945</v>
      </c>
    </row>
    <row r="23" spans="1:9" s="17" customFormat="1" ht="15" customHeight="1">
      <c r="A23" s="18">
        <v>20</v>
      </c>
      <c r="B23" s="19" t="s">
        <v>64</v>
      </c>
      <c r="C23" s="19" t="s">
        <v>65</v>
      </c>
      <c r="D23" s="18" t="s">
        <v>45</v>
      </c>
      <c r="E23" s="19" t="s">
        <v>66</v>
      </c>
      <c r="F23" s="20">
        <v>0.025659722222222223</v>
      </c>
      <c r="G23" s="18" t="str">
        <f t="shared" si="0"/>
        <v>3.42/km</v>
      </c>
      <c r="H23" s="21">
        <f t="shared" si="1"/>
        <v>0.004537037037037037</v>
      </c>
      <c r="I23" s="21">
        <f>F23-INDEX($F$4:$F$1150,MATCH(D23,$D$4:$D$1150,0))</f>
        <v>0.0007638888888888869</v>
      </c>
    </row>
    <row r="24" spans="1:9" s="17" customFormat="1" ht="15" customHeight="1">
      <c r="A24" s="18">
        <v>21</v>
      </c>
      <c r="B24" s="19" t="s">
        <v>67</v>
      </c>
      <c r="C24" s="19" t="s">
        <v>68</v>
      </c>
      <c r="D24" s="18" t="s">
        <v>45</v>
      </c>
      <c r="E24" s="19" t="s">
        <v>69</v>
      </c>
      <c r="F24" s="20">
        <v>0.025833333333333333</v>
      </c>
      <c r="G24" s="18" t="str">
        <f t="shared" si="0"/>
        <v>3.43/km</v>
      </c>
      <c r="H24" s="21">
        <f t="shared" si="1"/>
        <v>0.004710648148148148</v>
      </c>
      <c r="I24" s="21">
        <f>F24-INDEX($F$4:$F$1150,MATCH(D24,$D$4:$D$1150,0))</f>
        <v>0.0009374999999999974</v>
      </c>
    </row>
    <row r="25" spans="1:9" s="17" customFormat="1" ht="15" customHeight="1">
      <c r="A25" s="18">
        <v>22</v>
      </c>
      <c r="B25" s="19" t="s">
        <v>70</v>
      </c>
      <c r="C25" s="19" t="s">
        <v>71</v>
      </c>
      <c r="D25" s="18" t="s">
        <v>31</v>
      </c>
      <c r="E25" s="19" t="s">
        <v>72</v>
      </c>
      <c r="F25" s="20">
        <v>0.025891203703703704</v>
      </c>
      <c r="G25" s="18" t="str">
        <f t="shared" si="0"/>
        <v>3.44/km</v>
      </c>
      <c r="H25" s="21">
        <f t="shared" si="1"/>
        <v>0.004768518518518519</v>
      </c>
      <c r="I25" s="21">
        <f>F25-INDEX($F$4:$F$1150,MATCH(D25,$D$4:$D$1150,0))</f>
        <v>0.0027662037037037047</v>
      </c>
    </row>
    <row r="26" spans="1:9" s="17" customFormat="1" ht="15" customHeight="1">
      <c r="A26" s="18">
        <v>23</v>
      </c>
      <c r="B26" s="19" t="s">
        <v>73</v>
      </c>
      <c r="C26" s="19" t="s">
        <v>13</v>
      </c>
      <c r="D26" s="18" t="s">
        <v>45</v>
      </c>
      <c r="E26" s="19" t="s">
        <v>74</v>
      </c>
      <c r="F26" s="20">
        <v>0.0259375</v>
      </c>
      <c r="G26" s="18" t="str">
        <f t="shared" si="0"/>
        <v>3.44/km</v>
      </c>
      <c r="H26" s="21">
        <f t="shared" si="1"/>
        <v>0.0048148148148148134</v>
      </c>
      <c r="I26" s="21">
        <f>F26-INDEX($F$4:$F$1150,MATCH(D26,$D$4:$D$1150,0))</f>
        <v>0.001041666666666663</v>
      </c>
    </row>
    <row r="27" spans="1:9" s="22" customFormat="1" ht="15" customHeight="1">
      <c r="A27" s="18">
        <v>24</v>
      </c>
      <c r="B27" s="19" t="s">
        <v>75</v>
      </c>
      <c r="C27" s="19" t="s">
        <v>76</v>
      </c>
      <c r="D27" s="18" t="s">
        <v>77</v>
      </c>
      <c r="E27" s="19" t="s">
        <v>78</v>
      </c>
      <c r="F27" s="20">
        <v>0.026064814814814815</v>
      </c>
      <c r="G27" s="18" t="str">
        <f t="shared" si="0"/>
        <v>3.45/km</v>
      </c>
      <c r="H27" s="21">
        <f t="shared" si="1"/>
        <v>0.00494212962962963</v>
      </c>
      <c r="I27" s="21">
        <f>F27-INDEX($F$4:$F$1150,MATCH(D27,$D$4:$D$1150,0))</f>
        <v>0</v>
      </c>
    </row>
    <row r="28" spans="1:9" s="17" customFormat="1" ht="15" customHeight="1">
      <c r="A28" s="18">
        <v>25</v>
      </c>
      <c r="B28" s="19" t="s">
        <v>79</v>
      </c>
      <c r="C28" s="19" t="s">
        <v>34</v>
      </c>
      <c r="D28" s="18" t="s">
        <v>31</v>
      </c>
      <c r="E28" s="19" t="s">
        <v>80</v>
      </c>
      <c r="F28" s="20">
        <v>0.026157407407407407</v>
      </c>
      <c r="G28" s="18" t="str">
        <f t="shared" si="0"/>
        <v>3.46/km</v>
      </c>
      <c r="H28" s="21">
        <f t="shared" si="1"/>
        <v>0.005034722222222222</v>
      </c>
      <c r="I28" s="21">
        <f>F28-INDEX($F$4:$F$1150,MATCH(D28,$D$4:$D$1150,0))</f>
        <v>0.0030324074074074073</v>
      </c>
    </row>
    <row r="29" spans="1:9" s="17" customFormat="1" ht="15" customHeight="1">
      <c r="A29" s="18">
        <v>26</v>
      </c>
      <c r="B29" s="19" t="s">
        <v>81</v>
      </c>
      <c r="C29" s="19" t="s">
        <v>13</v>
      </c>
      <c r="D29" s="18" t="s">
        <v>23</v>
      </c>
      <c r="E29" s="19" t="s">
        <v>74</v>
      </c>
      <c r="F29" s="20">
        <v>0.026203703703703705</v>
      </c>
      <c r="G29" s="18" t="str">
        <f t="shared" si="0"/>
        <v>3.46/km</v>
      </c>
      <c r="H29" s="21">
        <f t="shared" si="1"/>
        <v>0.005081018518518519</v>
      </c>
      <c r="I29" s="21">
        <f>F29-INDEX($F$4:$F$1150,MATCH(D29,$D$4:$D$1150,0))</f>
        <v>0.0035185185185185215</v>
      </c>
    </row>
    <row r="30" spans="1:9" s="17" customFormat="1" ht="15" customHeight="1">
      <c r="A30" s="18">
        <v>27</v>
      </c>
      <c r="B30" s="19" t="s">
        <v>82</v>
      </c>
      <c r="C30" s="19" t="s">
        <v>83</v>
      </c>
      <c r="D30" s="18" t="s">
        <v>84</v>
      </c>
      <c r="E30" s="19" t="s">
        <v>85</v>
      </c>
      <c r="F30" s="20">
        <v>0.026226851851851852</v>
      </c>
      <c r="G30" s="18" t="str">
        <f t="shared" si="0"/>
        <v>3.47/km</v>
      </c>
      <c r="H30" s="21">
        <f t="shared" si="1"/>
        <v>0.005104166666666667</v>
      </c>
      <c r="I30" s="21">
        <f>F30-INDEX($F$4:$F$1150,MATCH(D30,$D$4:$D$1150,0))</f>
        <v>0</v>
      </c>
    </row>
    <row r="31" spans="1:9" s="17" customFormat="1" ht="15" customHeight="1">
      <c r="A31" s="18">
        <v>28</v>
      </c>
      <c r="B31" s="19" t="s">
        <v>86</v>
      </c>
      <c r="C31" s="19" t="s">
        <v>87</v>
      </c>
      <c r="D31" s="18" t="s">
        <v>23</v>
      </c>
      <c r="E31" s="19" t="s">
        <v>49</v>
      </c>
      <c r="F31" s="20">
        <v>0.02630787037037037</v>
      </c>
      <c r="G31" s="18" t="str">
        <f t="shared" si="0"/>
        <v>3.47/km</v>
      </c>
      <c r="H31" s="21">
        <f t="shared" si="1"/>
        <v>0.005185185185185185</v>
      </c>
      <c r="I31" s="21">
        <f>F31-INDEX($F$4:$F$1150,MATCH(D31,$D$4:$D$1150,0))</f>
        <v>0.003622685185185187</v>
      </c>
    </row>
    <row r="32" spans="1:9" s="17" customFormat="1" ht="15" customHeight="1">
      <c r="A32" s="18">
        <v>29</v>
      </c>
      <c r="B32" s="19" t="s">
        <v>88</v>
      </c>
      <c r="C32" s="19" t="s">
        <v>30</v>
      </c>
      <c r="D32" s="18" t="s">
        <v>45</v>
      </c>
      <c r="E32" s="19" t="s">
        <v>89</v>
      </c>
      <c r="F32" s="20">
        <v>0.026342592592592588</v>
      </c>
      <c r="G32" s="18" t="str">
        <f t="shared" si="0"/>
        <v>3.48/km</v>
      </c>
      <c r="H32" s="21">
        <f aca="true" t="shared" si="2" ref="H32:H78">F32-$F$4</f>
        <v>0.005219907407407402</v>
      </c>
      <c r="I32" s="21">
        <f>F32-INDEX($F$4:$F$1150,MATCH(D32,$D$4:$D$1150,0))</f>
        <v>0.0014467592592592518</v>
      </c>
    </row>
    <row r="33" spans="1:9" s="17" customFormat="1" ht="15" customHeight="1">
      <c r="A33" s="18">
        <v>30</v>
      </c>
      <c r="B33" s="19" t="s">
        <v>90</v>
      </c>
      <c r="C33" s="19" t="s">
        <v>91</v>
      </c>
      <c r="D33" s="18" t="s">
        <v>23</v>
      </c>
      <c r="E33" s="19" t="s">
        <v>92</v>
      </c>
      <c r="F33" s="20">
        <v>0.026458333333333334</v>
      </c>
      <c r="G33" s="18" t="str">
        <f t="shared" si="0"/>
        <v>3.49/km</v>
      </c>
      <c r="H33" s="21">
        <f t="shared" si="2"/>
        <v>0.005335648148148148</v>
      </c>
      <c r="I33" s="21">
        <f>F33-INDEX($F$4:$F$1150,MATCH(D33,$D$4:$D$1150,0))</f>
        <v>0.0037731481481481505</v>
      </c>
    </row>
    <row r="34" spans="1:9" s="17" customFormat="1" ht="15" customHeight="1">
      <c r="A34" s="18">
        <v>31</v>
      </c>
      <c r="B34" s="19" t="s">
        <v>93</v>
      </c>
      <c r="C34" s="19" t="s">
        <v>94</v>
      </c>
      <c r="D34" s="18" t="s">
        <v>23</v>
      </c>
      <c r="E34" s="19" t="s">
        <v>95</v>
      </c>
      <c r="F34" s="20">
        <v>0.026493055555555558</v>
      </c>
      <c r="G34" s="18" t="str">
        <f t="shared" si="0"/>
        <v>3.49/km</v>
      </c>
      <c r="H34" s="21">
        <f t="shared" si="2"/>
        <v>0.005370370370370373</v>
      </c>
      <c r="I34" s="21">
        <f>F34-INDEX($F$4:$F$1150,MATCH(D34,$D$4:$D$1150,0))</f>
        <v>0.0038078703703703747</v>
      </c>
    </row>
    <row r="35" spans="1:9" s="17" customFormat="1" ht="15" customHeight="1">
      <c r="A35" s="18">
        <v>32</v>
      </c>
      <c r="B35" s="19" t="s">
        <v>96</v>
      </c>
      <c r="C35" s="19" t="s">
        <v>97</v>
      </c>
      <c r="D35" s="18" t="s">
        <v>77</v>
      </c>
      <c r="E35" s="19" t="s">
        <v>59</v>
      </c>
      <c r="F35" s="20">
        <v>0.026539351851851852</v>
      </c>
      <c r="G35" s="18" t="str">
        <f t="shared" si="0"/>
        <v>3.49/km</v>
      </c>
      <c r="H35" s="21">
        <f t="shared" si="2"/>
        <v>0.005416666666666667</v>
      </c>
      <c r="I35" s="21">
        <f>F35-INDEX($F$4:$F$1150,MATCH(D35,$D$4:$D$1150,0))</f>
        <v>0.0004745370370370372</v>
      </c>
    </row>
    <row r="36" spans="1:9" s="17" customFormat="1" ht="15" customHeight="1">
      <c r="A36" s="18">
        <v>33</v>
      </c>
      <c r="B36" s="19" t="s">
        <v>98</v>
      </c>
      <c r="C36" s="19" t="s">
        <v>13</v>
      </c>
      <c r="D36" s="18" t="s">
        <v>23</v>
      </c>
      <c r="E36" s="19" t="s">
        <v>80</v>
      </c>
      <c r="F36" s="20">
        <v>0.026620370370370374</v>
      </c>
      <c r="G36" s="18" t="str">
        <f t="shared" si="0"/>
        <v>3.50/km</v>
      </c>
      <c r="H36" s="21">
        <f t="shared" si="2"/>
        <v>0.005497685185185189</v>
      </c>
      <c r="I36" s="21">
        <f>F36-INDEX($F$4:$F$1150,MATCH(D36,$D$4:$D$1150,0))</f>
        <v>0.003935185185185191</v>
      </c>
    </row>
    <row r="37" spans="1:9" s="17" customFormat="1" ht="15" customHeight="1">
      <c r="A37" s="18">
        <v>34</v>
      </c>
      <c r="B37" s="19" t="s">
        <v>99</v>
      </c>
      <c r="C37" s="19" t="s">
        <v>30</v>
      </c>
      <c r="D37" s="18" t="s">
        <v>45</v>
      </c>
      <c r="E37" s="19" t="s">
        <v>100</v>
      </c>
      <c r="F37" s="20">
        <v>0.02665509259259259</v>
      </c>
      <c r="G37" s="18" t="str">
        <f t="shared" si="0"/>
        <v>3.50/km</v>
      </c>
      <c r="H37" s="21">
        <f t="shared" si="2"/>
        <v>0.005532407407407406</v>
      </c>
      <c r="I37" s="21">
        <f>F37-INDEX($F$4:$F$1150,MATCH(D37,$D$4:$D$1150,0))</f>
        <v>0.0017592592592592556</v>
      </c>
    </row>
    <row r="38" spans="1:9" s="17" customFormat="1" ht="15" customHeight="1">
      <c r="A38" s="18">
        <v>35</v>
      </c>
      <c r="B38" s="19" t="s">
        <v>101</v>
      </c>
      <c r="C38" s="19" t="s">
        <v>30</v>
      </c>
      <c r="D38" s="18" t="s">
        <v>23</v>
      </c>
      <c r="E38" s="19" t="s">
        <v>102</v>
      </c>
      <c r="F38" s="20">
        <v>0.02670138888888889</v>
      </c>
      <c r="G38" s="18" t="str">
        <f t="shared" si="0"/>
        <v>3.51/km</v>
      </c>
      <c r="H38" s="21">
        <f t="shared" si="2"/>
        <v>0.005578703703703704</v>
      </c>
      <c r="I38" s="21">
        <f>F38-INDEX($F$4:$F$1150,MATCH(D38,$D$4:$D$1150,0))</f>
        <v>0.004016203703703706</v>
      </c>
    </row>
    <row r="39" spans="1:9" s="17" customFormat="1" ht="15" customHeight="1">
      <c r="A39" s="18">
        <v>36</v>
      </c>
      <c r="B39" s="19" t="s">
        <v>103</v>
      </c>
      <c r="C39" s="19" t="s">
        <v>104</v>
      </c>
      <c r="D39" s="18" t="s">
        <v>105</v>
      </c>
      <c r="E39" s="19" t="s">
        <v>80</v>
      </c>
      <c r="F39" s="20">
        <v>0.026712962962962966</v>
      </c>
      <c r="G39" s="18" t="str">
        <f t="shared" si="0"/>
        <v>3.51/km</v>
      </c>
      <c r="H39" s="21">
        <f t="shared" si="2"/>
        <v>0.005590277777777781</v>
      </c>
      <c r="I39" s="21">
        <f>F39-INDEX($F$4:$F$1150,MATCH(D39,$D$4:$D$1150,0))</f>
        <v>0</v>
      </c>
    </row>
    <row r="40" spans="1:9" s="17" customFormat="1" ht="15" customHeight="1">
      <c r="A40" s="18">
        <v>37</v>
      </c>
      <c r="B40" s="19" t="s">
        <v>106</v>
      </c>
      <c r="C40" s="19" t="s">
        <v>94</v>
      </c>
      <c r="D40" s="18" t="s">
        <v>23</v>
      </c>
      <c r="E40" s="19" t="s">
        <v>15</v>
      </c>
      <c r="F40" s="20">
        <v>0.026828703703703702</v>
      </c>
      <c r="G40" s="18" t="str">
        <f t="shared" si="0"/>
        <v>3.52/km</v>
      </c>
      <c r="H40" s="21">
        <f t="shared" si="2"/>
        <v>0.0057060185185185165</v>
      </c>
      <c r="I40" s="21">
        <f>F40-INDEX($F$4:$F$1150,MATCH(D40,$D$4:$D$1150,0))</f>
        <v>0.004143518518518519</v>
      </c>
    </row>
    <row r="41" spans="1:9" s="17" customFormat="1" ht="15" customHeight="1">
      <c r="A41" s="18">
        <v>38</v>
      </c>
      <c r="B41" s="19" t="s">
        <v>107</v>
      </c>
      <c r="C41" s="19" t="s">
        <v>61</v>
      </c>
      <c r="D41" s="18" t="s">
        <v>45</v>
      </c>
      <c r="E41" s="19" t="s">
        <v>59</v>
      </c>
      <c r="F41" s="20">
        <v>0.026921296296296294</v>
      </c>
      <c r="G41" s="18" t="str">
        <f t="shared" si="0"/>
        <v>3.53/km</v>
      </c>
      <c r="H41" s="21">
        <f t="shared" si="2"/>
        <v>0.0057986111111111086</v>
      </c>
      <c r="I41" s="21">
        <f>F41-INDEX($F$4:$F$1150,MATCH(D41,$D$4:$D$1150,0))</f>
        <v>0.002025462962962958</v>
      </c>
    </row>
    <row r="42" spans="1:9" s="17" customFormat="1" ht="15" customHeight="1">
      <c r="A42" s="18">
        <v>39</v>
      </c>
      <c r="B42" s="19" t="s">
        <v>108</v>
      </c>
      <c r="C42" s="19" t="s">
        <v>109</v>
      </c>
      <c r="D42" s="18" t="s">
        <v>45</v>
      </c>
      <c r="E42" s="19" t="s">
        <v>110</v>
      </c>
      <c r="F42" s="20">
        <v>0.02693287037037037</v>
      </c>
      <c r="G42" s="18" t="str">
        <f t="shared" si="0"/>
        <v>3.53/km</v>
      </c>
      <c r="H42" s="21">
        <f t="shared" si="2"/>
        <v>0.005810185185185186</v>
      </c>
      <c r="I42" s="21">
        <f>F42-INDEX($F$4:$F$1150,MATCH(D42,$D$4:$D$1150,0))</f>
        <v>0.002037037037037035</v>
      </c>
    </row>
    <row r="43" spans="1:9" s="17" customFormat="1" ht="15" customHeight="1">
      <c r="A43" s="18">
        <v>40</v>
      </c>
      <c r="B43" s="19" t="s">
        <v>111</v>
      </c>
      <c r="C43" s="19" t="s">
        <v>112</v>
      </c>
      <c r="D43" s="18" t="s">
        <v>14</v>
      </c>
      <c r="E43" s="19" t="s">
        <v>110</v>
      </c>
      <c r="F43" s="20">
        <v>0.026967592592592595</v>
      </c>
      <c r="G43" s="18" t="str">
        <f t="shared" si="0"/>
        <v>3.53/km</v>
      </c>
      <c r="H43" s="21">
        <f t="shared" si="2"/>
        <v>0.00584490740740741</v>
      </c>
      <c r="I43" s="21">
        <f>F43-INDEX($F$4:$F$1150,MATCH(D43,$D$4:$D$1150,0))</f>
        <v>0.00584490740740741</v>
      </c>
    </row>
    <row r="44" spans="1:9" s="17" customFormat="1" ht="15" customHeight="1">
      <c r="A44" s="18">
        <v>41</v>
      </c>
      <c r="B44" s="19" t="s">
        <v>113</v>
      </c>
      <c r="C44" s="19" t="s">
        <v>114</v>
      </c>
      <c r="D44" s="18" t="s">
        <v>45</v>
      </c>
      <c r="E44" s="19" t="s">
        <v>115</v>
      </c>
      <c r="F44" s="20">
        <v>0.02701388888888889</v>
      </c>
      <c r="G44" s="18" t="str">
        <f t="shared" si="0"/>
        <v>3.53/km</v>
      </c>
      <c r="H44" s="21">
        <f t="shared" si="2"/>
        <v>0.005891203703703704</v>
      </c>
      <c r="I44" s="21">
        <f>F44-INDEX($F$4:$F$1150,MATCH(D44,$D$4:$D$1150,0))</f>
        <v>0.0021180555555555536</v>
      </c>
    </row>
    <row r="45" spans="1:9" s="17" customFormat="1" ht="15" customHeight="1">
      <c r="A45" s="18">
        <v>42</v>
      </c>
      <c r="B45" s="19" t="s">
        <v>116</v>
      </c>
      <c r="C45" s="19" t="s">
        <v>61</v>
      </c>
      <c r="D45" s="18" t="s">
        <v>23</v>
      </c>
      <c r="E45" s="19" t="s">
        <v>117</v>
      </c>
      <c r="F45" s="20">
        <v>0.02702546296296296</v>
      </c>
      <c r="G45" s="18" t="str">
        <f t="shared" si="0"/>
        <v>3.54/km</v>
      </c>
      <c r="H45" s="21">
        <f t="shared" si="2"/>
        <v>0.005902777777777774</v>
      </c>
      <c r="I45" s="21">
        <f>F45-INDEX($F$4:$F$1150,MATCH(D45,$D$4:$D$1150,0))</f>
        <v>0.004340277777777776</v>
      </c>
    </row>
    <row r="46" spans="1:9" s="17" customFormat="1" ht="15" customHeight="1">
      <c r="A46" s="18">
        <v>43</v>
      </c>
      <c r="B46" s="19" t="s">
        <v>118</v>
      </c>
      <c r="C46" s="19" t="s">
        <v>63</v>
      </c>
      <c r="D46" s="18" t="s">
        <v>105</v>
      </c>
      <c r="E46" s="19" t="s">
        <v>74</v>
      </c>
      <c r="F46" s="20">
        <v>0.02704861111111111</v>
      </c>
      <c r="G46" s="18" t="str">
        <f t="shared" si="0"/>
        <v>3.54/km</v>
      </c>
      <c r="H46" s="21">
        <f t="shared" si="2"/>
        <v>0.005925925925925925</v>
      </c>
      <c r="I46" s="21">
        <f>F46-INDEX($F$4:$F$1150,MATCH(D46,$D$4:$D$1150,0))</f>
        <v>0.00033564814814814395</v>
      </c>
    </row>
    <row r="47" spans="1:9" s="17" customFormat="1" ht="15" customHeight="1">
      <c r="A47" s="18">
        <v>44</v>
      </c>
      <c r="B47" s="19" t="s">
        <v>119</v>
      </c>
      <c r="C47" s="19" t="s">
        <v>120</v>
      </c>
      <c r="D47" s="18" t="s">
        <v>77</v>
      </c>
      <c r="E47" s="19" t="s">
        <v>121</v>
      </c>
      <c r="F47" s="20">
        <v>0.027175925925925926</v>
      </c>
      <c r="G47" s="18" t="str">
        <f t="shared" si="0"/>
        <v>3.55/km</v>
      </c>
      <c r="H47" s="21">
        <f t="shared" si="2"/>
        <v>0.006053240740740741</v>
      </c>
      <c r="I47" s="21">
        <f>F47-INDEX($F$4:$F$1150,MATCH(D47,$D$4:$D$1150,0))</f>
        <v>0.0011111111111111113</v>
      </c>
    </row>
    <row r="48" spans="1:9" s="17" customFormat="1" ht="15" customHeight="1">
      <c r="A48" s="18">
        <v>45</v>
      </c>
      <c r="B48" s="19" t="s">
        <v>122</v>
      </c>
      <c r="C48" s="19" t="s">
        <v>123</v>
      </c>
      <c r="D48" s="18" t="s">
        <v>124</v>
      </c>
      <c r="E48" s="19" t="s">
        <v>18</v>
      </c>
      <c r="F48" s="20">
        <v>0.027303240740740743</v>
      </c>
      <c r="G48" s="18" t="str">
        <f t="shared" si="0"/>
        <v>3.56/km</v>
      </c>
      <c r="H48" s="21">
        <f t="shared" si="2"/>
        <v>0.006180555555555557</v>
      </c>
      <c r="I48" s="21">
        <f>F48-INDEX($F$4:$F$1150,MATCH(D48,$D$4:$D$1150,0))</f>
        <v>0</v>
      </c>
    </row>
    <row r="49" spans="1:9" s="17" customFormat="1" ht="15" customHeight="1">
      <c r="A49" s="18">
        <v>46</v>
      </c>
      <c r="B49" s="19" t="s">
        <v>125</v>
      </c>
      <c r="C49" s="19" t="s">
        <v>126</v>
      </c>
      <c r="D49" s="18" t="s">
        <v>14</v>
      </c>
      <c r="E49" s="19" t="s">
        <v>121</v>
      </c>
      <c r="F49" s="20">
        <v>0.027430555555555555</v>
      </c>
      <c r="G49" s="18" t="str">
        <f t="shared" si="0"/>
        <v>3.57/km</v>
      </c>
      <c r="H49" s="21">
        <f t="shared" si="2"/>
        <v>0.00630787037037037</v>
      </c>
      <c r="I49" s="21">
        <f>F49-INDEX($F$4:$F$1150,MATCH(D49,$D$4:$D$1150,0))</f>
        <v>0.00630787037037037</v>
      </c>
    </row>
    <row r="50" spans="1:9" s="17" customFormat="1" ht="15" customHeight="1">
      <c r="A50" s="18">
        <v>47</v>
      </c>
      <c r="B50" s="19" t="s">
        <v>127</v>
      </c>
      <c r="C50" s="19" t="s">
        <v>112</v>
      </c>
      <c r="D50" s="18" t="s">
        <v>23</v>
      </c>
      <c r="E50" s="19" t="s">
        <v>128</v>
      </c>
      <c r="F50" s="20">
        <v>0.027511574074074074</v>
      </c>
      <c r="G50" s="18" t="str">
        <f t="shared" si="0"/>
        <v>3.58/km</v>
      </c>
      <c r="H50" s="21">
        <f t="shared" si="2"/>
        <v>0.006388888888888888</v>
      </c>
      <c r="I50" s="21">
        <f>F50-INDEX($F$4:$F$1150,MATCH(D50,$D$4:$D$1150,0))</f>
        <v>0.0048263888888888905</v>
      </c>
    </row>
    <row r="51" spans="1:9" s="17" customFormat="1" ht="15" customHeight="1">
      <c r="A51" s="18">
        <v>48</v>
      </c>
      <c r="B51" s="19" t="s">
        <v>129</v>
      </c>
      <c r="C51" s="19" t="s">
        <v>130</v>
      </c>
      <c r="D51" s="18" t="s">
        <v>23</v>
      </c>
      <c r="E51" s="19" t="s">
        <v>131</v>
      </c>
      <c r="F51" s="20">
        <v>0.02758101851851852</v>
      </c>
      <c r="G51" s="18" t="str">
        <f t="shared" si="0"/>
        <v>3.58/km</v>
      </c>
      <c r="H51" s="21">
        <f t="shared" si="2"/>
        <v>0.006458333333333333</v>
      </c>
      <c r="I51" s="21">
        <f>F51-INDEX($F$4:$F$1150,MATCH(D51,$D$4:$D$1150,0))</f>
        <v>0.004895833333333335</v>
      </c>
    </row>
    <row r="52" spans="1:9" s="17" customFormat="1" ht="15" customHeight="1">
      <c r="A52" s="18">
        <v>49</v>
      </c>
      <c r="B52" s="19" t="s">
        <v>132</v>
      </c>
      <c r="C52" s="19" t="s">
        <v>133</v>
      </c>
      <c r="D52" s="18" t="s">
        <v>45</v>
      </c>
      <c r="E52" s="19" t="s">
        <v>131</v>
      </c>
      <c r="F52" s="20">
        <v>0.027615740740740743</v>
      </c>
      <c r="G52" s="18" t="str">
        <f t="shared" si="0"/>
        <v>3.59/km</v>
      </c>
      <c r="H52" s="21">
        <f t="shared" si="2"/>
        <v>0.0064930555555555575</v>
      </c>
      <c r="I52" s="21">
        <f>F52-INDEX($F$4:$F$1150,MATCH(D52,$D$4:$D$1150,0))</f>
        <v>0.002719907407407407</v>
      </c>
    </row>
    <row r="53" spans="1:9" s="23" customFormat="1" ht="15" customHeight="1">
      <c r="A53" s="18">
        <v>50</v>
      </c>
      <c r="B53" s="19" t="s">
        <v>134</v>
      </c>
      <c r="C53" s="19" t="s">
        <v>112</v>
      </c>
      <c r="D53" s="18" t="s">
        <v>135</v>
      </c>
      <c r="E53" s="19" t="s">
        <v>136</v>
      </c>
      <c r="F53" s="20">
        <v>0.027685185185185188</v>
      </c>
      <c r="G53" s="18" t="str">
        <f t="shared" si="0"/>
        <v>3.59/km</v>
      </c>
      <c r="H53" s="21">
        <f t="shared" si="2"/>
        <v>0.006562500000000002</v>
      </c>
      <c r="I53" s="21">
        <f>F53-INDEX($F$4:$F$1150,MATCH(D53,$D$4:$D$1150,0))</f>
        <v>0</v>
      </c>
    </row>
    <row r="54" spans="1:9" s="17" customFormat="1" ht="15" customHeight="1">
      <c r="A54" s="18">
        <v>51</v>
      </c>
      <c r="B54" s="19" t="s">
        <v>137</v>
      </c>
      <c r="C54" s="19" t="s">
        <v>138</v>
      </c>
      <c r="D54" s="18" t="s">
        <v>45</v>
      </c>
      <c r="E54" s="19" t="s">
        <v>139</v>
      </c>
      <c r="F54" s="20">
        <v>0.027685185185185188</v>
      </c>
      <c r="G54" s="18" t="str">
        <f t="shared" si="0"/>
        <v>3.59/km</v>
      </c>
      <c r="H54" s="21">
        <f t="shared" si="2"/>
        <v>0.006562500000000002</v>
      </c>
      <c r="I54" s="21">
        <f>F54-INDEX($F$4:$F$1150,MATCH(D54,$D$4:$D$1150,0))</f>
        <v>0.002789351851851852</v>
      </c>
    </row>
    <row r="55" spans="1:9" s="17" customFormat="1" ht="15" customHeight="1">
      <c r="A55" s="18">
        <v>52</v>
      </c>
      <c r="B55" s="19" t="s">
        <v>140</v>
      </c>
      <c r="C55" s="19" t="s">
        <v>141</v>
      </c>
      <c r="D55" s="18" t="s">
        <v>31</v>
      </c>
      <c r="E55" s="19" t="s">
        <v>110</v>
      </c>
      <c r="F55" s="20">
        <v>0.027824074074074074</v>
      </c>
      <c r="G55" s="18" t="str">
        <f t="shared" si="0"/>
        <v>4.00/km</v>
      </c>
      <c r="H55" s="21">
        <f t="shared" si="2"/>
        <v>0.006701388888888889</v>
      </c>
      <c r="I55" s="21">
        <f>F55-INDEX($F$4:$F$1150,MATCH(D55,$D$4:$D$1150,0))</f>
        <v>0.004699074074074074</v>
      </c>
    </row>
    <row r="56" spans="1:9" s="17" customFormat="1" ht="15" customHeight="1">
      <c r="A56" s="18">
        <v>53</v>
      </c>
      <c r="B56" s="19" t="s">
        <v>142</v>
      </c>
      <c r="C56" s="19" t="s">
        <v>76</v>
      </c>
      <c r="D56" s="18" t="s">
        <v>23</v>
      </c>
      <c r="E56" s="19" t="s">
        <v>110</v>
      </c>
      <c r="F56" s="20">
        <v>0.027905092592592592</v>
      </c>
      <c r="G56" s="18" t="str">
        <f t="shared" si="0"/>
        <v>4.01/km</v>
      </c>
      <c r="H56" s="21">
        <f t="shared" si="2"/>
        <v>0.006782407407407407</v>
      </c>
      <c r="I56" s="21">
        <f>F56-INDEX($F$4:$F$1150,MATCH(D56,$D$4:$D$1150,0))</f>
        <v>0.005219907407407409</v>
      </c>
    </row>
    <row r="57" spans="1:9" s="17" customFormat="1" ht="15" customHeight="1">
      <c r="A57" s="18">
        <v>54</v>
      </c>
      <c r="B57" s="19" t="s">
        <v>143</v>
      </c>
      <c r="C57" s="19" t="s">
        <v>144</v>
      </c>
      <c r="D57" s="18" t="s">
        <v>105</v>
      </c>
      <c r="E57" s="19" t="s">
        <v>145</v>
      </c>
      <c r="F57" s="20">
        <v>0.027939814814814817</v>
      </c>
      <c r="G57" s="18" t="str">
        <f t="shared" si="0"/>
        <v>4.01/km</v>
      </c>
      <c r="H57" s="21">
        <f t="shared" si="2"/>
        <v>0.006817129629629631</v>
      </c>
      <c r="I57" s="21">
        <f>F57-INDEX($F$4:$F$1150,MATCH(D57,$D$4:$D$1150,0))</f>
        <v>0.0012268518518518505</v>
      </c>
    </row>
    <row r="58" spans="1:9" s="17" customFormat="1" ht="15" customHeight="1">
      <c r="A58" s="18">
        <v>55</v>
      </c>
      <c r="B58" s="19" t="s">
        <v>146</v>
      </c>
      <c r="C58" s="19" t="s">
        <v>109</v>
      </c>
      <c r="D58" s="18" t="s">
        <v>77</v>
      </c>
      <c r="E58" s="19" t="s">
        <v>74</v>
      </c>
      <c r="F58" s="20">
        <v>0.027974537037037034</v>
      </c>
      <c r="G58" s="18" t="str">
        <f t="shared" si="0"/>
        <v>4.02/km</v>
      </c>
      <c r="H58" s="21">
        <f t="shared" si="2"/>
        <v>0.0068518518518518486</v>
      </c>
      <c r="I58" s="21">
        <f>F58-INDEX($F$4:$F$1150,MATCH(D58,$D$4:$D$1150,0))</f>
        <v>0.001909722222222219</v>
      </c>
    </row>
    <row r="59" spans="1:9" s="17" customFormat="1" ht="15" customHeight="1">
      <c r="A59" s="18">
        <v>56</v>
      </c>
      <c r="B59" s="19" t="s">
        <v>147</v>
      </c>
      <c r="C59" s="19" t="s">
        <v>109</v>
      </c>
      <c r="D59" s="18" t="s">
        <v>45</v>
      </c>
      <c r="E59" s="19" t="s">
        <v>145</v>
      </c>
      <c r="F59" s="20">
        <v>0.02800925925925926</v>
      </c>
      <c r="G59" s="18" t="str">
        <f t="shared" si="0"/>
        <v>4.02/km</v>
      </c>
      <c r="H59" s="21">
        <f t="shared" si="2"/>
        <v>0.006886574074074076</v>
      </c>
      <c r="I59" s="21">
        <f>F59-INDEX($F$4:$F$1150,MATCH(D59,$D$4:$D$1150,0))</f>
        <v>0.0031134259259259257</v>
      </c>
    </row>
    <row r="60" spans="1:9" s="17" customFormat="1" ht="15" customHeight="1">
      <c r="A60" s="18">
        <v>57</v>
      </c>
      <c r="B60" s="19" t="s">
        <v>148</v>
      </c>
      <c r="C60" s="19" t="s">
        <v>44</v>
      </c>
      <c r="D60" s="18" t="s">
        <v>31</v>
      </c>
      <c r="E60" s="19" t="s">
        <v>15</v>
      </c>
      <c r="F60" s="20">
        <v>0.028136574074074074</v>
      </c>
      <c r="G60" s="18" t="str">
        <f t="shared" si="0"/>
        <v>4.03/km</v>
      </c>
      <c r="H60" s="21">
        <f t="shared" si="2"/>
        <v>0.007013888888888889</v>
      </c>
      <c r="I60" s="21">
        <f>F60-INDEX($F$4:$F$1150,MATCH(D60,$D$4:$D$1150,0))</f>
        <v>0.0050115740740740745</v>
      </c>
    </row>
    <row r="61" spans="1:9" s="17" customFormat="1" ht="15" customHeight="1">
      <c r="A61" s="18">
        <v>58</v>
      </c>
      <c r="B61" s="19" t="s">
        <v>149</v>
      </c>
      <c r="C61" s="19" t="s">
        <v>30</v>
      </c>
      <c r="D61" s="18" t="s">
        <v>23</v>
      </c>
      <c r="E61" s="19" t="s">
        <v>150</v>
      </c>
      <c r="F61" s="20">
        <v>0.028275462962962964</v>
      </c>
      <c r="G61" s="18" t="str">
        <f t="shared" si="0"/>
        <v>4.04/km</v>
      </c>
      <c r="H61" s="21">
        <f t="shared" si="2"/>
        <v>0.007152777777777779</v>
      </c>
      <c r="I61" s="21">
        <f>F61-INDEX($F$4:$F$1150,MATCH(D61,$D$4:$D$1150,0))</f>
        <v>0.005590277777777781</v>
      </c>
    </row>
    <row r="62" spans="1:9" s="17" customFormat="1" ht="15" customHeight="1">
      <c r="A62" s="18">
        <v>59</v>
      </c>
      <c r="B62" s="19" t="s">
        <v>146</v>
      </c>
      <c r="C62" s="19" t="s">
        <v>17</v>
      </c>
      <c r="D62" s="18" t="s">
        <v>14</v>
      </c>
      <c r="E62" s="19" t="s">
        <v>151</v>
      </c>
      <c r="F62" s="20">
        <v>0.028402777777777777</v>
      </c>
      <c r="G62" s="18" t="str">
        <f t="shared" si="0"/>
        <v>4.05/km</v>
      </c>
      <c r="H62" s="21">
        <f t="shared" si="2"/>
        <v>0.0072800925925925915</v>
      </c>
      <c r="I62" s="21">
        <f>F62-INDEX($F$4:$F$1150,MATCH(D62,$D$4:$D$1150,0))</f>
        <v>0.0072800925925925915</v>
      </c>
    </row>
    <row r="63" spans="1:9" s="17" customFormat="1" ht="15" customHeight="1">
      <c r="A63" s="18">
        <v>60</v>
      </c>
      <c r="B63" s="19" t="s">
        <v>152</v>
      </c>
      <c r="C63" s="19" t="s">
        <v>153</v>
      </c>
      <c r="D63" s="18" t="s">
        <v>154</v>
      </c>
      <c r="E63" s="19" t="s">
        <v>155</v>
      </c>
      <c r="F63" s="20">
        <v>0.02854166666666667</v>
      </c>
      <c r="G63" s="18" t="str">
        <f t="shared" si="0"/>
        <v>4.07/km</v>
      </c>
      <c r="H63" s="21">
        <f t="shared" si="2"/>
        <v>0.007418981481481485</v>
      </c>
      <c r="I63" s="21">
        <f>F63-INDEX($F$4:$F$1150,MATCH(D63,$D$4:$D$1150,0))</f>
        <v>0</v>
      </c>
    </row>
    <row r="64" spans="1:9" s="17" customFormat="1" ht="15" customHeight="1">
      <c r="A64" s="18">
        <v>61</v>
      </c>
      <c r="B64" s="19" t="s">
        <v>156</v>
      </c>
      <c r="C64" s="19" t="s">
        <v>157</v>
      </c>
      <c r="D64" s="18" t="s">
        <v>77</v>
      </c>
      <c r="E64" s="19" t="s">
        <v>158</v>
      </c>
      <c r="F64" s="20">
        <v>0.028819444444444443</v>
      </c>
      <c r="G64" s="18" t="str">
        <f t="shared" si="0"/>
        <v>4.09/km</v>
      </c>
      <c r="H64" s="21">
        <f t="shared" si="2"/>
        <v>0.007696759259259257</v>
      </c>
      <c r="I64" s="21">
        <f>F64-INDEX($F$4:$F$1150,MATCH(D64,$D$4:$D$1150,0))</f>
        <v>0.0027546296296296277</v>
      </c>
    </row>
    <row r="65" spans="1:9" s="17" customFormat="1" ht="15" customHeight="1">
      <c r="A65" s="18">
        <v>62</v>
      </c>
      <c r="B65" s="19" t="s">
        <v>159</v>
      </c>
      <c r="C65" s="19" t="s">
        <v>160</v>
      </c>
      <c r="D65" s="18" t="s">
        <v>14</v>
      </c>
      <c r="E65" s="19" t="s">
        <v>161</v>
      </c>
      <c r="F65" s="20">
        <v>0.02888888888888889</v>
      </c>
      <c r="G65" s="18" t="str">
        <f t="shared" si="0"/>
        <v>4.10/km</v>
      </c>
      <c r="H65" s="21">
        <f t="shared" si="2"/>
        <v>0.007766203703703706</v>
      </c>
      <c r="I65" s="21">
        <f>F65-INDEX($F$4:$F$1150,MATCH(D65,$D$4:$D$1150,0))</f>
        <v>0.007766203703703706</v>
      </c>
    </row>
    <row r="66" spans="1:9" s="17" customFormat="1" ht="15" customHeight="1">
      <c r="A66" s="18">
        <v>63</v>
      </c>
      <c r="B66" s="19" t="s">
        <v>162</v>
      </c>
      <c r="C66" s="19" t="s">
        <v>163</v>
      </c>
      <c r="D66" s="18" t="s">
        <v>77</v>
      </c>
      <c r="E66" s="19" t="s">
        <v>80</v>
      </c>
      <c r="F66" s="20">
        <v>0.028912037037037038</v>
      </c>
      <c r="G66" s="18" t="str">
        <f t="shared" si="0"/>
        <v>4.10/km</v>
      </c>
      <c r="H66" s="21">
        <f t="shared" si="2"/>
        <v>0.007789351851851853</v>
      </c>
      <c r="I66" s="21">
        <f>F66-INDEX($F$4:$F$1150,MATCH(D66,$D$4:$D$1150,0))</f>
        <v>0.002847222222222223</v>
      </c>
    </row>
    <row r="67" spans="1:9" s="17" customFormat="1" ht="15" customHeight="1">
      <c r="A67" s="18">
        <v>64</v>
      </c>
      <c r="B67" s="19" t="s">
        <v>164</v>
      </c>
      <c r="C67" s="19" t="s">
        <v>30</v>
      </c>
      <c r="D67" s="18" t="s">
        <v>45</v>
      </c>
      <c r="E67" s="19" t="s">
        <v>35</v>
      </c>
      <c r="F67" s="20">
        <v>0.02900462962962963</v>
      </c>
      <c r="G67" s="18" t="str">
        <f t="shared" si="0"/>
        <v>4.11/km</v>
      </c>
      <c r="H67" s="21">
        <f t="shared" si="2"/>
        <v>0.007881944444444445</v>
      </c>
      <c r="I67" s="21">
        <f>F67-INDEX($F$4:$F$1150,MATCH(D67,$D$4:$D$1150,0))</f>
        <v>0.004108796296296294</v>
      </c>
    </row>
    <row r="68" spans="1:9" s="17" customFormat="1" ht="15" customHeight="1">
      <c r="A68" s="18">
        <v>65</v>
      </c>
      <c r="B68" s="19" t="s">
        <v>165</v>
      </c>
      <c r="C68" s="19" t="s">
        <v>13</v>
      </c>
      <c r="D68" s="18" t="s">
        <v>23</v>
      </c>
      <c r="E68" s="19" t="s">
        <v>139</v>
      </c>
      <c r="F68" s="20">
        <v>0.029108796296296296</v>
      </c>
      <c r="G68" s="18" t="str">
        <f aca="true" t="shared" si="3" ref="G68:G131">TEXT(INT((HOUR(F68)*3600+MINUTE(F68)*60+SECOND(F68))/$I$2/60),"0")&amp;"."&amp;TEXT(MOD((HOUR(F68)*3600+MINUTE(F68)*60+SECOND(F68))/$I$2,60),"00")&amp;"/km"</f>
        <v>4.12/km</v>
      </c>
      <c r="H68" s="21">
        <f t="shared" si="2"/>
        <v>0.00798611111111111</v>
      </c>
      <c r="I68" s="21">
        <f>F68-INDEX($F$4:$F$1150,MATCH(D68,$D$4:$D$1150,0))</f>
        <v>0.006423611111111113</v>
      </c>
    </row>
    <row r="69" spans="1:9" s="17" customFormat="1" ht="15" customHeight="1">
      <c r="A69" s="18">
        <v>66</v>
      </c>
      <c r="B69" s="19" t="s">
        <v>166</v>
      </c>
      <c r="C69" s="19" t="s">
        <v>167</v>
      </c>
      <c r="D69" s="18" t="s">
        <v>31</v>
      </c>
      <c r="E69" s="19" t="s">
        <v>110</v>
      </c>
      <c r="F69" s="20">
        <v>0.029236111111111112</v>
      </c>
      <c r="G69" s="18" t="str">
        <f t="shared" si="3"/>
        <v>4.13/km</v>
      </c>
      <c r="H69" s="21">
        <f t="shared" si="2"/>
        <v>0.008113425925925927</v>
      </c>
      <c r="I69" s="21">
        <f>F69-INDEX($F$4:$F$1150,MATCH(D69,$D$4:$D$1150,0))</f>
        <v>0.006111111111111112</v>
      </c>
    </row>
    <row r="70" spans="1:9" s="17" customFormat="1" ht="15" customHeight="1">
      <c r="A70" s="18">
        <v>67</v>
      </c>
      <c r="B70" s="19" t="s">
        <v>168</v>
      </c>
      <c r="C70" s="19" t="s">
        <v>169</v>
      </c>
      <c r="D70" s="18" t="s">
        <v>77</v>
      </c>
      <c r="E70" s="19" t="s">
        <v>15</v>
      </c>
      <c r="F70" s="20">
        <v>0.02935185185185185</v>
      </c>
      <c r="G70" s="18" t="str">
        <f t="shared" si="3"/>
        <v>4.14/km</v>
      </c>
      <c r="H70" s="21">
        <f t="shared" si="2"/>
        <v>0.008229166666666666</v>
      </c>
      <c r="I70" s="21">
        <f>F70-INDEX($F$4:$F$1150,MATCH(D70,$D$4:$D$1150,0))</f>
        <v>0.0032870370370370362</v>
      </c>
    </row>
    <row r="71" spans="1:9" s="17" customFormat="1" ht="15" customHeight="1">
      <c r="A71" s="18">
        <v>68</v>
      </c>
      <c r="B71" s="19" t="s">
        <v>170</v>
      </c>
      <c r="C71" s="19" t="s">
        <v>171</v>
      </c>
      <c r="D71" s="18" t="s">
        <v>14</v>
      </c>
      <c r="E71" s="19" t="s">
        <v>53</v>
      </c>
      <c r="F71" s="20">
        <v>0.029409722222222223</v>
      </c>
      <c r="G71" s="18" t="str">
        <f t="shared" si="3"/>
        <v>4.14/km</v>
      </c>
      <c r="H71" s="21">
        <f t="shared" si="2"/>
        <v>0.008287037037037037</v>
      </c>
      <c r="I71" s="21">
        <f>F71-INDEX($F$4:$F$1150,MATCH(D71,$D$4:$D$1150,0))</f>
        <v>0.008287037037037037</v>
      </c>
    </row>
    <row r="72" spans="1:9" s="17" customFormat="1" ht="15" customHeight="1">
      <c r="A72" s="18">
        <v>69</v>
      </c>
      <c r="B72" s="19" t="s">
        <v>172</v>
      </c>
      <c r="C72" s="19" t="s">
        <v>173</v>
      </c>
      <c r="D72" s="18" t="s">
        <v>105</v>
      </c>
      <c r="E72" s="19" t="s">
        <v>155</v>
      </c>
      <c r="F72" s="20">
        <v>0.029479166666666667</v>
      </c>
      <c r="G72" s="18" t="str">
        <f t="shared" si="3"/>
        <v>4.15/km</v>
      </c>
      <c r="H72" s="21">
        <f t="shared" si="2"/>
        <v>0.008356481481481482</v>
      </c>
      <c r="I72" s="21">
        <f>F72-INDEX($F$4:$F$1150,MATCH(D72,$D$4:$D$1150,0))</f>
        <v>0.0027662037037037013</v>
      </c>
    </row>
    <row r="73" spans="1:9" s="17" customFormat="1" ht="15" customHeight="1">
      <c r="A73" s="18">
        <v>70</v>
      </c>
      <c r="B73" s="19" t="s">
        <v>174</v>
      </c>
      <c r="C73" s="19" t="s">
        <v>22</v>
      </c>
      <c r="D73" s="18" t="s">
        <v>45</v>
      </c>
      <c r="E73" s="19" t="s">
        <v>15</v>
      </c>
      <c r="F73" s="20">
        <v>0.02951388888888889</v>
      </c>
      <c r="G73" s="18" t="str">
        <f t="shared" si="3"/>
        <v>4.15/km</v>
      </c>
      <c r="H73" s="21">
        <f t="shared" si="2"/>
        <v>0.008391203703703706</v>
      </c>
      <c r="I73" s="21">
        <f>F73-INDEX($F$4:$F$1150,MATCH(D73,$D$4:$D$1150,0))</f>
        <v>0.004618055555555556</v>
      </c>
    </row>
    <row r="74" spans="1:9" s="17" customFormat="1" ht="15" customHeight="1">
      <c r="A74" s="18">
        <v>71</v>
      </c>
      <c r="B74" s="19" t="s">
        <v>175</v>
      </c>
      <c r="C74" s="19" t="s">
        <v>40</v>
      </c>
      <c r="D74" s="18" t="s">
        <v>77</v>
      </c>
      <c r="E74" s="19" t="s">
        <v>176</v>
      </c>
      <c r="F74" s="20">
        <v>0.029664351851851855</v>
      </c>
      <c r="G74" s="18" t="str">
        <f t="shared" si="3"/>
        <v>4.16/km</v>
      </c>
      <c r="H74" s="21">
        <f t="shared" si="2"/>
        <v>0.00854166666666667</v>
      </c>
      <c r="I74" s="21">
        <f>F74-INDEX($F$4:$F$1150,MATCH(D74,$D$4:$D$1150,0))</f>
        <v>0.00359953703703704</v>
      </c>
    </row>
    <row r="75" spans="1:9" s="17" customFormat="1" ht="15" customHeight="1">
      <c r="A75" s="18">
        <v>72</v>
      </c>
      <c r="B75" s="19" t="s">
        <v>177</v>
      </c>
      <c r="C75" s="19" t="s">
        <v>44</v>
      </c>
      <c r="D75" s="18" t="s">
        <v>31</v>
      </c>
      <c r="E75" s="19" t="s">
        <v>178</v>
      </c>
      <c r="F75" s="20">
        <v>0.02972222222222222</v>
      </c>
      <c r="G75" s="18" t="str">
        <f t="shared" si="3"/>
        <v>4.17/km</v>
      </c>
      <c r="H75" s="21">
        <f t="shared" si="2"/>
        <v>0.008599537037037034</v>
      </c>
      <c r="I75" s="21">
        <f>F75-INDEX($F$4:$F$1150,MATCH(D75,$D$4:$D$1150,0))</f>
        <v>0.00659722222222222</v>
      </c>
    </row>
    <row r="76" spans="1:9" s="17" customFormat="1" ht="15" customHeight="1">
      <c r="A76" s="18">
        <v>73</v>
      </c>
      <c r="B76" s="19" t="s">
        <v>179</v>
      </c>
      <c r="C76" s="19" t="s">
        <v>37</v>
      </c>
      <c r="D76" s="18" t="s">
        <v>77</v>
      </c>
      <c r="E76" s="19" t="s">
        <v>59</v>
      </c>
      <c r="F76" s="20">
        <v>0.02974537037037037</v>
      </c>
      <c r="G76" s="18" t="str">
        <f t="shared" si="3"/>
        <v>4.17/km</v>
      </c>
      <c r="H76" s="21">
        <f t="shared" si="2"/>
        <v>0.008622685185185185</v>
      </c>
      <c r="I76" s="21">
        <f>F76-INDEX($F$4:$F$1150,MATCH(D76,$D$4:$D$1150,0))</f>
        <v>0.003680555555555555</v>
      </c>
    </row>
    <row r="77" spans="1:9" s="17" customFormat="1" ht="15" customHeight="1">
      <c r="A77" s="18">
        <v>74</v>
      </c>
      <c r="B77" s="19" t="s">
        <v>180</v>
      </c>
      <c r="C77" s="19" t="s">
        <v>181</v>
      </c>
      <c r="D77" s="18" t="s">
        <v>77</v>
      </c>
      <c r="E77" s="19" t="s">
        <v>15</v>
      </c>
      <c r="F77" s="20">
        <v>0.029780092592592594</v>
      </c>
      <c r="G77" s="18" t="str">
        <f t="shared" si="3"/>
        <v>4.17/km</v>
      </c>
      <c r="H77" s="21">
        <f t="shared" si="2"/>
        <v>0.008657407407407409</v>
      </c>
      <c r="I77" s="21">
        <f>F77-INDEX($F$4:$F$1150,MATCH(D77,$D$4:$D$1150,0))</f>
        <v>0.003715277777777779</v>
      </c>
    </row>
    <row r="78" spans="1:9" s="17" customFormat="1" ht="15" customHeight="1">
      <c r="A78" s="18">
        <v>75</v>
      </c>
      <c r="B78" s="19" t="s">
        <v>182</v>
      </c>
      <c r="C78" s="19" t="s">
        <v>183</v>
      </c>
      <c r="D78" s="18" t="s">
        <v>14</v>
      </c>
      <c r="E78" s="19" t="s">
        <v>161</v>
      </c>
      <c r="F78" s="20">
        <v>0.02989583333333333</v>
      </c>
      <c r="G78" s="18" t="str">
        <f t="shared" si="3"/>
        <v>4.18/km</v>
      </c>
      <c r="H78" s="21">
        <f t="shared" si="2"/>
        <v>0.008773148148148145</v>
      </c>
      <c r="I78" s="21">
        <f>F78-INDEX($F$4:$F$1150,MATCH(D78,$D$4:$D$1150,0))</f>
        <v>0.008773148148148145</v>
      </c>
    </row>
    <row r="79" spans="1:9" s="17" customFormat="1" ht="15" customHeight="1">
      <c r="A79" s="18">
        <v>76</v>
      </c>
      <c r="B79" s="19" t="s">
        <v>184</v>
      </c>
      <c r="C79" s="19" t="s">
        <v>94</v>
      </c>
      <c r="D79" s="18" t="s">
        <v>23</v>
      </c>
      <c r="E79" s="19" t="s">
        <v>95</v>
      </c>
      <c r="F79" s="20">
        <v>0.02990740740740741</v>
      </c>
      <c r="G79" s="18" t="str">
        <f t="shared" si="3"/>
        <v>4.18/km</v>
      </c>
      <c r="H79" s="21">
        <f aca="true" t="shared" si="4" ref="H79:H142">F79-$F$4</f>
        <v>0.008784722222222225</v>
      </c>
      <c r="I79" s="21">
        <f aca="true" t="shared" si="5" ref="I79:I142">F79-INDEX($F$4:$F$1150,MATCH(D79,$D$4:$D$1150,0))</f>
        <v>0.007222222222222227</v>
      </c>
    </row>
    <row r="80" spans="1:9" s="23" customFormat="1" ht="15" customHeight="1">
      <c r="A80" s="18">
        <v>77</v>
      </c>
      <c r="B80" s="19" t="s">
        <v>185</v>
      </c>
      <c r="C80" s="19" t="s">
        <v>173</v>
      </c>
      <c r="D80" s="18" t="s">
        <v>77</v>
      </c>
      <c r="E80" s="19" t="s">
        <v>186</v>
      </c>
      <c r="F80" s="20">
        <v>0.029930555555555557</v>
      </c>
      <c r="G80" s="18" t="str">
        <f t="shared" si="3"/>
        <v>4.19/km</v>
      </c>
      <c r="H80" s="21">
        <f t="shared" si="4"/>
        <v>0.008807870370370372</v>
      </c>
      <c r="I80" s="21">
        <f t="shared" si="5"/>
        <v>0.0038657407407407425</v>
      </c>
    </row>
    <row r="81" spans="1:9" ht="15" customHeight="1">
      <c r="A81" s="18">
        <v>78</v>
      </c>
      <c r="B81" s="19" t="s">
        <v>187</v>
      </c>
      <c r="C81" s="19" t="s">
        <v>181</v>
      </c>
      <c r="D81" s="18" t="s">
        <v>45</v>
      </c>
      <c r="E81" s="19" t="s">
        <v>121</v>
      </c>
      <c r="F81" s="20">
        <v>0.029930555555555557</v>
      </c>
      <c r="G81" s="18" t="str">
        <f t="shared" si="3"/>
        <v>4.19/km</v>
      </c>
      <c r="H81" s="21">
        <f t="shared" si="4"/>
        <v>0.008807870370370372</v>
      </c>
      <c r="I81" s="21">
        <f t="shared" si="5"/>
        <v>0.005034722222222222</v>
      </c>
    </row>
    <row r="82" spans="1:9" ht="15" customHeight="1">
      <c r="A82" s="18">
        <v>79</v>
      </c>
      <c r="B82" s="19" t="s">
        <v>188</v>
      </c>
      <c r="C82" s="19" t="s">
        <v>189</v>
      </c>
      <c r="D82" s="18" t="s">
        <v>135</v>
      </c>
      <c r="E82" s="19" t="s">
        <v>59</v>
      </c>
      <c r="F82" s="20">
        <v>0.029965277777777775</v>
      </c>
      <c r="G82" s="18" t="str">
        <f t="shared" si="3"/>
        <v>4.19/km</v>
      </c>
      <c r="H82" s="21">
        <f t="shared" si="4"/>
        <v>0.00884259259259259</v>
      </c>
      <c r="I82" s="21">
        <f t="shared" si="5"/>
        <v>0.002280092592592587</v>
      </c>
    </row>
    <row r="83" spans="1:9" ht="15" customHeight="1">
      <c r="A83" s="18">
        <v>80</v>
      </c>
      <c r="B83" s="19" t="s">
        <v>190</v>
      </c>
      <c r="C83" s="19" t="s">
        <v>191</v>
      </c>
      <c r="D83" s="18" t="s">
        <v>84</v>
      </c>
      <c r="E83" s="19" t="s">
        <v>192</v>
      </c>
      <c r="F83" s="20">
        <v>0.029988425925925922</v>
      </c>
      <c r="G83" s="18" t="str">
        <f t="shared" si="3"/>
        <v>4.19/km</v>
      </c>
      <c r="H83" s="21">
        <f t="shared" si="4"/>
        <v>0.008865740740740737</v>
      </c>
      <c r="I83" s="21">
        <f t="shared" si="5"/>
        <v>0.00376157407407407</v>
      </c>
    </row>
    <row r="84" spans="1:9" ht="15" customHeight="1">
      <c r="A84" s="18">
        <v>81</v>
      </c>
      <c r="B84" s="19" t="s">
        <v>193</v>
      </c>
      <c r="C84" s="19" t="s">
        <v>44</v>
      </c>
      <c r="D84" s="18" t="s">
        <v>23</v>
      </c>
      <c r="E84" s="19" t="s">
        <v>194</v>
      </c>
      <c r="F84" s="20">
        <v>0.03</v>
      </c>
      <c r="G84" s="18" t="str">
        <f t="shared" si="3"/>
        <v>4.19/km</v>
      </c>
      <c r="H84" s="21">
        <f t="shared" si="4"/>
        <v>0.008877314814814814</v>
      </c>
      <c r="I84" s="21">
        <f t="shared" si="5"/>
        <v>0.007314814814814816</v>
      </c>
    </row>
    <row r="85" spans="1:9" ht="15" customHeight="1">
      <c r="A85" s="18">
        <v>82</v>
      </c>
      <c r="B85" s="19" t="s">
        <v>195</v>
      </c>
      <c r="C85" s="19" t="s">
        <v>196</v>
      </c>
      <c r="D85" s="18" t="s">
        <v>77</v>
      </c>
      <c r="E85" s="19" t="s">
        <v>110</v>
      </c>
      <c r="F85" s="20">
        <v>0.03002314814814815</v>
      </c>
      <c r="G85" s="18" t="str">
        <f t="shared" si="3"/>
        <v>4.19/km</v>
      </c>
      <c r="H85" s="21">
        <f t="shared" si="4"/>
        <v>0.008900462962962964</v>
      </c>
      <c r="I85" s="21">
        <f t="shared" si="5"/>
        <v>0.0039583333333333345</v>
      </c>
    </row>
    <row r="86" spans="1:9" ht="15" customHeight="1">
      <c r="A86" s="18">
        <v>83</v>
      </c>
      <c r="B86" s="19" t="s">
        <v>197</v>
      </c>
      <c r="C86" s="19" t="s">
        <v>198</v>
      </c>
      <c r="D86" s="18" t="s">
        <v>77</v>
      </c>
      <c r="E86" s="19" t="s">
        <v>139</v>
      </c>
      <c r="F86" s="20">
        <v>0.03006944444444444</v>
      </c>
      <c r="G86" s="18" t="str">
        <f t="shared" si="3"/>
        <v>4.20/km</v>
      </c>
      <c r="H86" s="21">
        <f t="shared" si="4"/>
        <v>0.008946759259259255</v>
      </c>
      <c r="I86" s="21">
        <f t="shared" si="5"/>
        <v>0.004004629629629625</v>
      </c>
    </row>
    <row r="87" spans="1:9" ht="15" customHeight="1">
      <c r="A87" s="18">
        <v>84</v>
      </c>
      <c r="B87" s="19" t="s">
        <v>199</v>
      </c>
      <c r="C87" s="19" t="s">
        <v>28</v>
      </c>
      <c r="D87" s="18" t="s">
        <v>77</v>
      </c>
      <c r="E87" s="19" t="s">
        <v>200</v>
      </c>
      <c r="F87" s="20">
        <v>0.03006944444444444</v>
      </c>
      <c r="G87" s="18" t="str">
        <f t="shared" si="3"/>
        <v>4.20/km</v>
      </c>
      <c r="H87" s="21">
        <f t="shared" si="4"/>
        <v>0.008946759259259255</v>
      </c>
      <c r="I87" s="21">
        <f t="shared" si="5"/>
        <v>0.004004629629629625</v>
      </c>
    </row>
    <row r="88" spans="1:9" ht="15" customHeight="1">
      <c r="A88" s="18">
        <v>85</v>
      </c>
      <c r="B88" s="19" t="s">
        <v>201</v>
      </c>
      <c r="C88" s="19" t="s">
        <v>157</v>
      </c>
      <c r="D88" s="18" t="s">
        <v>23</v>
      </c>
      <c r="E88" s="19" t="s">
        <v>202</v>
      </c>
      <c r="F88" s="20">
        <v>0.030115740740740738</v>
      </c>
      <c r="G88" s="18" t="str">
        <f t="shared" si="3"/>
        <v>4.20/km</v>
      </c>
      <c r="H88" s="21">
        <f t="shared" si="4"/>
        <v>0.008993055555555553</v>
      </c>
      <c r="I88" s="21">
        <f t="shared" si="5"/>
        <v>0.007430555555555555</v>
      </c>
    </row>
    <row r="89" spans="1:9" ht="15" customHeight="1">
      <c r="A89" s="18">
        <v>86</v>
      </c>
      <c r="B89" s="19" t="s">
        <v>203</v>
      </c>
      <c r="C89" s="19" t="s">
        <v>204</v>
      </c>
      <c r="D89" s="18" t="s">
        <v>23</v>
      </c>
      <c r="E89" s="19" t="s">
        <v>200</v>
      </c>
      <c r="F89" s="20">
        <v>0.030243055555555554</v>
      </c>
      <c r="G89" s="18" t="str">
        <f t="shared" si="3"/>
        <v>4.21/km</v>
      </c>
      <c r="H89" s="21">
        <f t="shared" si="4"/>
        <v>0.009120370370370369</v>
      </c>
      <c r="I89" s="21">
        <f t="shared" si="5"/>
        <v>0.007557870370370371</v>
      </c>
    </row>
    <row r="90" spans="1:9" ht="15" customHeight="1">
      <c r="A90" s="18">
        <v>87</v>
      </c>
      <c r="B90" s="19" t="s">
        <v>205</v>
      </c>
      <c r="C90" s="19" t="s">
        <v>28</v>
      </c>
      <c r="D90" s="18" t="s">
        <v>31</v>
      </c>
      <c r="E90" s="19" t="s">
        <v>66</v>
      </c>
      <c r="F90" s="20">
        <v>0.03025462962962963</v>
      </c>
      <c r="G90" s="18" t="str">
        <f t="shared" si="3"/>
        <v>4.21/km</v>
      </c>
      <c r="H90" s="21">
        <f t="shared" si="4"/>
        <v>0.009131944444444446</v>
      </c>
      <c r="I90" s="21">
        <f t="shared" si="5"/>
        <v>0.007129629629629632</v>
      </c>
    </row>
    <row r="91" spans="1:9" ht="15" customHeight="1">
      <c r="A91" s="18">
        <v>88</v>
      </c>
      <c r="B91" s="19" t="s">
        <v>206</v>
      </c>
      <c r="C91" s="19" t="s">
        <v>207</v>
      </c>
      <c r="D91" s="18" t="s">
        <v>135</v>
      </c>
      <c r="E91" s="19" t="s">
        <v>110</v>
      </c>
      <c r="F91" s="20">
        <v>0.030300925925925926</v>
      </c>
      <c r="G91" s="18" t="str">
        <f t="shared" si="3"/>
        <v>4.22/km</v>
      </c>
      <c r="H91" s="21">
        <f t="shared" si="4"/>
        <v>0.00917824074074074</v>
      </c>
      <c r="I91" s="21">
        <f t="shared" si="5"/>
        <v>0.002615740740740738</v>
      </c>
    </row>
    <row r="92" spans="1:9" ht="15" customHeight="1">
      <c r="A92" s="18">
        <v>89</v>
      </c>
      <c r="B92" s="19" t="s">
        <v>208</v>
      </c>
      <c r="C92" s="19" t="s">
        <v>22</v>
      </c>
      <c r="D92" s="18" t="s">
        <v>45</v>
      </c>
      <c r="E92" s="19" t="s">
        <v>209</v>
      </c>
      <c r="F92" s="20">
        <v>0.030335648148148143</v>
      </c>
      <c r="G92" s="18" t="str">
        <f t="shared" si="3"/>
        <v>4.22/km</v>
      </c>
      <c r="H92" s="21">
        <f t="shared" si="4"/>
        <v>0.009212962962962958</v>
      </c>
      <c r="I92" s="21">
        <f t="shared" si="5"/>
        <v>0.005439814814814807</v>
      </c>
    </row>
    <row r="93" spans="1:9" ht="15" customHeight="1">
      <c r="A93" s="18">
        <v>90</v>
      </c>
      <c r="B93" s="19" t="s">
        <v>210</v>
      </c>
      <c r="C93" s="19" t="s">
        <v>28</v>
      </c>
      <c r="D93" s="18" t="s">
        <v>14</v>
      </c>
      <c r="E93" s="19" t="s">
        <v>15</v>
      </c>
      <c r="F93" s="20">
        <v>0.030335648148148143</v>
      </c>
      <c r="G93" s="18" t="str">
        <f t="shared" si="3"/>
        <v>4.22/km</v>
      </c>
      <c r="H93" s="21">
        <f t="shared" si="4"/>
        <v>0.009212962962962958</v>
      </c>
      <c r="I93" s="21">
        <f t="shared" si="5"/>
        <v>0.009212962962962958</v>
      </c>
    </row>
    <row r="94" spans="1:9" ht="15" customHeight="1">
      <c r="A94" s="18">
        <v>91</v>
      </c>
      <c r="B94" s="19" t="s">
        <v>211</v>
      </c>
      <c r="C94" s="19" t="s">
        <v>17</v>
      </c>
      <c r="D94" s="18" t="s">
        <v>45</v>
      </c>
      <c r="E94" s="19" t="s">
        <v>131</v>
      </c>
      <c r="F94" s="20">
        <v>0.03050925925925926</v>
      </c>
      <c r="G94" s="18" t="str">
        <f t="shared" si="3"/>
        <v>4.24/km</v>
      </c>
      <c r="H94" s="21">
        <f t="shared" si="4"/>
        <v>0.009386574074074075</v>
      </c>
      <c r="I94" s="21">
        <f t="shared" si="5"/>
        <v>0.0056134259259259245</v>
      </c>
    </row>
    <row r="95" spans="1:9" ht="15" customHeight="1">
      <c r="A95" s="18">
        <v>92</v>
      </c>
      <c r="B95" s="19" t="s">
        <v>212</v>
      </c>
      <c r="C95" s="19" t="s">
        <v>13</v>
      </c>
      <c r="D95" s="18" t="s">
        <v>23</v>
      </c>
      <c r="E95" s="19" t="s">
        <v>194</v>
      </c>
      <c r="F95" s="20">
        <v>0.030555555555555555</v>
      </c>
      <c r="G95" s="18" t="str">
        <f t="shared" si="3"/>
        <v>4.24/km</v>
      </c>
      <c r="H95" s="21">
        <f t="shared" si="4"/>
        <v>0.00943287037037037</v>
      </c>
      <c r="I95" s="21">
        <f t="shared" si="5"/>
        <v>0.007870370370370371</v>
      </c>
    </row>
    <row r="96" spans="1:9" ht="15" customHeight="1">
      <c r="A96" s="18">
        <v>93</v>
      </c>
      <c r="B96" s="19" t="s">
        <v>213</v>
      </c>
      <c r="C96" s="19" t="s">
        <v>214</v>
      </c>
      <c r="D96" s="18" t="s">
        <v>215</v>
      </c>
      <c r="E96" s="19" t="s">
        <v>110</v>
      </c>
      <c r="F96" s="20">
        <v>0.030625</v>
      </c>
      <c r="G96" s="18" t="str">
        <f t="shared" si="3"/>
        <v>4.25/km</v>
      </c>
      <c r="H96" s="21">
        <f t="shared" si="4"/>
        <v>0.009502314814814814</v>
      </c>
      <c r="I96" s="21">
        <f t="shared" si="5"/>
        <v>0</v>
      </c>
    </row>
    <row r="97" spans="1:9" ht="15" customHeight="1">
      <c r="A97" s="18">
        <v>94</v>
      </c>
      <c r="B97" s="19" t="s">
        <v>216</v>
      </c>
      <c r="C97" s="19" t="s">
        <v>217</v>
      </c>
      <c r="D97" s="18" t="s">
        <v>77</v>
      </c>
      <c r="E97" s="19" t="s">
        <v>59</v>
      </c>
      <c r="F97" s="20">
        <v>0.030659722222222224</v>
      </c>
      <c r="G97" s="18" t="str">
        <f t="shared" si="3"/>
        <v>4.25/km</v>
      </c>
      <c r="H97" s="21">
        <f t="shared" si="4"/>
        <v>0.009537037037037038</v>
      </c>
      <c r="I97" s="21">
        <f t="shared" si="5"/>
        <v>0.004594907407407409</v>
      </c>
    </row>
    <row r="98" spans="1:9" ht="15" customHeight="1">
      <c r="A98" s="18">
        <v>95</v>
      </c>
      <c r="B98" s="19" t="s">
        <v>218</v>
      </c>
      <c r="C98" s="19" t="s">
        <v>219</v>
      </c>
      <c r="D98" s="18" t="s">
        <v>45</v>
      </c>
      <c r="E98" s="19" t="s">
        <v>139</v>
      </c>
      <c r="F98" s="20">
        <v>0.03070601851851852</v>
      </c>
      <c r="G98" s="18" t="str">
        <f t="shared" si="3"/>
        <v>4.25/km</v>
      </c>
      <c r="H98" s="21">
        <f t="shared" si="4"/>
        <v>0.009583333333333336</v>
      </c>
      <c r="I98" s="21">
        <f t="shared" si="5"/>
        <v>0.005810185185185186</v>
      </c>
    </row>
    <row r="99" spans="1:9" ht="15" customHeight="1">
      <c r="A99" s="18">
        <v>96</v>
      </c>
      <c r="B99" s="19" t="s">
        <v>220</v>
      </c>
      <c r="C99" s="19" t="s">
        <v>221</v>
      </c>
      <c r="D99" s="18" t="s">
        <v>23</v>
      </c>
      <c r="E99" s="19" t="s">
        <v>15</v>
      </c>
      <c r="F99" s="20">
        <v>0.030891203703703702</v>
      </c>
      <c r="G99" s="18" t="str">
        <f t="shared" si="3"/>
        <v>4.27/km</v>
      </c>
      <c r="H99" s="21">
        <f t="shared" si="4"/>
        <v>0.009768518518518517</v>
      </c>
      <c r="I99" s="21">
        <f t="shared" si="5"/>
        <v>0.008206018518518519</v>
      </c>
    </row>
    <row r="100" spans="1:9" ht="15" customHeight="1">
      <c r="A100" s="18">
        <v>97</v>
      </c>
      <c r="B100" s="19" t="s">
        <v>222</v>
      </c>
      <c r="C100" s="19" t="s">
        <v>223</v>
      </c>
      <c r="D100" s="18" t="s">
        <v>23</v>
      </c>
      <c r="E100" s="19" t="s">
        <v>224</v>
      </c>
      <c r="F100" s="20">
        <v>0.03090277777777778</v>
      </c>
      <c r="G100" s="18" t="str">
        <f t="shared" si="3"/>
        <v>4.27/km</v>
      </c>
      <c r="H100" s="21">
        <f t="shared" si="4"/>
        <v>0.009780092592592594</v>
      </c>
      <c r="I100" s="21">
        <f t="shared" si="5"/>
        <v>0.008217592592592596</v>
      </c>
    </row>
    <row r="101" spans="1:9" ht="15" customHeight="1">
      <c r="A101" s="18">
        <v>98</v>
      </c>
      <c r="B101" s="19" t="s">
        <v>225</v>
      </c>
      <c r="C101" s="19" t="s">
        <v>226</v>
      </c>
      <c r="D101" s="18" t="s">
        <v>14</v>
      </c>
      <c r="E101" s="19" t="s">
        <v>161</v>
      </c>
      <c r="F101" s="20">
        <v>0.03090277777777778</v>
      </c>
      <c r="G101" s="18" t="str">
        <f t="shared" si="3"/>
        <v>4.27/km</v>
      </c>
      <c r="H101" s="21">
        <f t="shared" si="4"/>
        <v>0.009780092592592594</v>
      </c>
      <c r="I101" s="21">
        <f t="shared" si="5"/>
        <v>0.009780092592592594</v>
      </c>
    </row>
    <row r="102" spans="1:9" ht="15" customHeight="1">
      <c r="A102" s="18">
        <v>99</v>
      </c>
      <c r="B102" s="19" t="s">
        <v>227</v>
      </c>
      <c r="C102" s="19" t="s">
        <v>228</v>
      </c>
      <c r="D102" s="18" t="s">
        <v>77</v>
      </c>
      <c r="E102" s="19" t="s">
        <v>121</v>
      </c>
      <c r="F102" s="20">
        <v>0.031041666666666665</v>
      </c>
      <c r="G102" s="18" t="str">
        <f t="shared" si="3"/>
        <v>4.28/km</v>
      </c>
      <c r="H102" s="21">
        <f t="shared" si="4"/>
        <v>0.00991898148148148</v>
      </c>
      <c r="I102" s="21">
        <f t="shared" si="5"/>
        <v>0.00497685185185185</v>
      </c>
    </row>
    <row r="103" spans="1:9" ht="15" customHeight="1">
      <c r="A103" s="18">
        <v>100</v>
      </c>
      <c r="B103" s="19" t="s">
        <v>229</v>
      </c>
      <c r="C103" s="19" t="s">
        <v>94</v>
      </c>
      <c r="D103" s="18" t="s">
        <v>45</v>
      </c>
      <c r="E103" s="19" t="s">
        <v>110</v>
      </c>
      <c r="F103" s="20">
        <v>0.03119212962962963</v>
      </c>
      <c r="G103" s="18" t="str">
        <f t="shared" si="3"/>
        <v>4.30/km</v>
      </c>
      <c r="H103" s="21">
        <f t="shared" si="4"/>
        <v>0.010069444444444443</v>
      </c>
      <c r="I103" s="21">
        <f t="shared" si="5"/>
        <v>0.006296296296296293</v>
      </c>
    </row>
    <row r="104" spans="1:9" ht="15" customHeight="1">
      <c r="A104" s="18">
        <v>101</v>
      </c>
      <c r="B104" s="19" t="s">
        <v>230</v>
      </c>
      <c r="C104" s="19" t="s">
        <v>231</v>
      </c>
      <c r="D104" s="18" t="s">
        <v>23</v>
      </c>
      <c r="E104" s="19" t="s">
        <v>15</v>
      </c>
      <c r="F104" s="20">
        <v>0.03128472222222222</v>
      </c>
      <c r="G104" s="18" t="str">
        <f t="shared" si="3"/>
        <v>4.30/km</v>
      </c>
      <c r="H104" s="21">
        <f t="shared" si="4"/>
        <v>0.010162037037037035</v>
      </c>
      <c r="I104" s="21">
        <f t="shared" si="5"/>
        <v>0.008599537037037037</v>
      </c>
    </row>
    <row r="105" spans="1:9" ht="15" customHeight="1">
      <c r="A105" s="18">
        <v>102</v>
      </c>
      <c r="B105" s="19" t="s">
        <v>232</v>
      </c>
      <c r="C105" s="19" t="s">
        <v>91</v>
      </c>
      <c r="D105" s="18" t="s">
        <v>77</v>
      </c>
      <c r="E105" s="19" t="s">
        <v>233</v>
      </c>
      <c r="F105" s="20">
        <v>0.03167824074074074</v>
      </c>
      <c r="G105" s="18" t="str">
        <f t="shared" si="3"/>
        <v>4.34/km</v>
      </c>
      <c r="H105" s="21">
        <f t="shared" si="4"/>
        <v>0.010555555555555558</v>
      </c>
      <c r="I105" s="21">
        <f t="shared" si="5"/>
        <v>0.005613425925925928</v>
      </c>
    </row>
    <row r="106" spans="1:9" ht="15" customHeight="1">
      <c r="A106" s="18">
        <v>103</v>
      </c>
      <c r="B106" s="19" t="s">
        <v>234</v>
      </c>
      <c r="C106" s="19" t="s">
        <v>221</v>
      </c>
      <c r="D106" s="18" t="s">
        <v>45</v>
      </c>
      <c r="E106" s="19" t="s">
        <v>233</v>
      </c>
      <c r="F106" s="20">
        <v>0.03167824074074074</v>
      </c>
      <c r="G106" s="18" t="str">
        <f t="shared" si="3"/>
        <v>4.34/km</v>
      </c>
      <c r="H106" s="21">
        <f t="shared" si="4"/>
        <v>0.010555555555555558</v>
      </c>
      <c r="I106" s="21">
        <f t="shared" si="5"/>
        <v>0.006782407407407407</v>
      </c>
    </row>
    <row r="107" spans="1:9" ht="15" customHeight="1">
      <c r="A107" s="18">
        <v>104</v>
      </c>
      <c r="B107" s="19" t="s">
        <v>235</v>
      </c>
      <c r="C107" s="19" t="s">
        <v>94</v>
      </c>
      <c r="D107" s="18" t="s">
        <v>45</v>
      </c>
      <c r="E107" s="19" t="s">
        <v>80</v>
      </c>
      <c r="F107" s="20">
        <v>0.03173611111111111</v>
      </c>
      <c r="G107" s="18" t="str">
        <f t="shared" si="3"/>
        <v>4.34/km</v>
      </c>
      <c r="H107" s="21">
        <f t="shared" si="4"/>
        <v>0.010613425925925925</v>
      </c>
      <c r="I107" s="21">
        <f t="shared" si="5"/>
        <v>0.006840277777777775</v>
      </c>
    </row>
    <row r="108" spans="1:9" ht="15" customHeight="1">
      <c r="A108" s="18">
        <v>105</v>
      </c>
      <c r="B108" s="19" t="s">
        <v>236</v>
      </c>
      <c r="C108" s="19" t="s">
        <v>237</v>
      </c>
      <c r="D108" s="18" t="s">
        <v>215</v>
      </c>
      <c r="E108" s="19" t="s">
        <v>15</v>
      </c>
      <c r="F108" s="20">
        <v>0.03180555555555555</v>
      </c>
      <c r="G108" s="18" t="str">
        <f t="shared" si="3"/>
        <v>4.35/km</v>
      </c>
      <c r="H108" s="21">
        <f t="shared" si="4"/>
        <v>0.010682870370370367</v>
      </c>
      <c r="I108" s="21">
        <f t="shared" si="5"/>
        <v>0.0011805555555555527</v>
      </c>
    </row>
    <row r="109" spans="1:9" ht="15" customHeight="1">
      <c r="A109" s="18">
        <v>106</v>
      </c>
      <c r="B109" s="19" t="s">
        <v>238</v>
      </c>
      <c r="C109" s="19" t="s">
        <v>238</v>
      </c>
      <c r="D109" s="18" t="s">
        <v>238</v>
      </c>
      <c r="E109" s="19" t="s">
        <v>121</v>
      </c>
      <c r="F109" s="20">
        <v>0.03180555555555555</v>
      </c>
      <c r="G109" s="18" t="str">
        <f t="shared" si="3"/>
        <v>4.35/km</v>
      </c>
      <c r="H109" s="21">
        <f t="shared" si="4"/>
        <v>0.010682870370370367</v>
      </c>
      <c r="I109" s="21">
        <f t="shared" si="5"/>
        <v>0</v>
      </c>
    </row>
    <row r="110" spans="1:9" ht="15" customHeight="1">
      <c r="A110" s="18">
        <v>107</v>
      </c>
      <c r="B110" s="19" t="s">
        <v>218</v>
      </c>
      <c r="C110" s="19" t="s">
        <v>239</v>
      </c>
      <c r="D110" s="18" t="s">
        <v>77</v>
      </c>
      <c r="E110" s="19" t="s">
        <v>200</v>
      </c>
      <c r="F110" s="20">
        <v>0.031828703703703706</v>
      </c>
      <c r="G110" s="18" t="str">
        <f t="shared" si="3"/>
        <v>4.35/km</v>
      </c>
      <c r="H110" s="21">
        <f t="shared" si="4"/>
        <v>0.010706018518518521</v>
      </c>
      <c r="I110" s="21">
        <f t="shared" si="5"/>
        <v>0.005763888888888891</v>
      </c>
    </row>
    <row r="111" spans="1:9" ht="15" customHeight="1">
      <c r="A111" s="18">
        <v>108</v>
      </c>
      <c r="B111" s="19" t="s">
        <v>240</v>
      </c>
      <c r="C111" s="19" t="s">
        <v>241</v>
      </c>
      <c r="D111" s="18" t="s">
        <v>45</v>
      </c>
      <c r="E111" s="19" t="s">
        <v>150</v>
      </c>
      <c r="F111" s="20">
        <v>0.03199074074074074</v>
      </c>
      <c r="G111" s="18" t="str">
        <f t="shared" si="3"/>
        <v>4.36/km</v>
      </c>
      <c r="H111" s="21">
        <f t="shared" si="4"/>
        <v>0.010868055555555558</v>
      </c>
      <c r="I111" s="21">
        <f t="shared" si="5"/>
        <v>0.007094907407407407</v>
      </c>
    </row>
    <row r="112" spans="1:9" ht="15" customHeight="1">
      <c r="A112" s="18">
        <v>109</v>
      </c>
      <c r="B112" s="19" t="s">
        <v>199</v>
      </c>
      <c r="C112" s="19" t="s">
        <v>13</v>
      </c>
      <c r="D112" s="18" t="s">
        <v>45</v>
      </c>
      <c r="E112" s="19" t="s">
        <v>200</v>
      </c>
      <c r="F112" s="20">
        <v>0.03207175925925926</v>
      </c>
      <c r="G112" s="18" t="str">
        <f t="shared" si="3"/>
        <v>4.37/km</v>
      </c>
      <c r="H112" s="21">
        <f t="shared" si="4"/>
        <v>0.010949074074074073</v>
      </c>
      <c r="I112" s="21">
        <f t="shared" si="5"/>
        <v>0.007175925925925922</v>
      </c>
    </row>
    <row r="113" spans="1:9" ht="15" customHeight="1">
      <c r="A113" s="18">
        <v>110</v>
      </c>
      <c r="B113" s="19" t="s">
        <v>242</v>
      </c>
      <c r="C113" s="19" t="s">
        <v>28</v>
      </c>
      <c r="D113" s="18" t="s">
        <v>23</v>
      </c>
      <c r="E113" s="19" t="s">
        <v>139</v>
      </c>
      <c r="F113" s="20">
        <v>0.03207175925925926</v>
      </c>
      <c r="G113" s="18" t="str">
        <f t="shared" si="3"/>
        <v>4.37/km</v>
      </c>
      <c r="H113" s="21">
        <f t="shared" si="4"/>
        <v>0.010949074074074073</v>
      </c>
      <c r="I113" s="21">
        <f t="shared" si="5"/>
        <v>0.009386574074074075</v>
      </c>
    </row>
    <row r="114" spans="1:9" ht="15" customHeight="1">
      <c r="A114" s="18">
        <v>111</v>
      </c>
      <c r="B114" s="19" t="s">
        <v>243</v>
      </c>
      <c r="C114" s="19" t="s">
        <v>244</v>
      </c>
      <c r="D114" s="18" t="s">
        <v>23</v>
      </c>
      <c r="E114" s="19" t="s">
        <v>15</v>
      </c>
      <c r="F114" s="20">
        <v>0.032199074074074074</v>
      </c>
      <c r="G114" s="18" t="str">
        <f t="shared" si="3"/>
        <v>4.38/km</v>
      </c>
      <c r="H114" s="21">
        <f t="shared" si="4"/>
        <v>0.011076388888888889</v>
      </c>
      <c r="I114" s="21">
        <f t="shared" si="5"/>
        <v>0.009513888888888891</v>
      </c>
    </row>
    <row r="115" spans="1:9" ht="15" customHeight="1">
      <c r="A115" s="18">
        <v>112</v>
      </c>
      <c r="B115" s="19" t="s">
        <v>245</v>
      </c>
      <c r="C115" s="19" t="s">
        <v>246</v>
      </c>
      <c r="D115" s="18" t="s">
        <v>31</v>
      </c>
      <c r="E115" s="19" t="s">
        <v>139</v>
      </c>
      <c r="F115" s="20">
        <v>0.032372685185185185</v>
      </c>
      <c r="G115" s="18" t="str">
        <f t="shared" si="3"/>
        <v>4.40/km</v>
      </c>
      <c r="H115" s="21">
        <f t="shared" si="4"/>
        <v>0.01125</v>
      </c>
      <c r="I115" s="21">
        <f t="shared" si="5"/>
        <v>0.009247685185185185</v>
      </c>
    </row>
    <row r="116" spans="1:9" ht="15" customHeight="1">
      <c r="A116" s="18">
        <v>113</v>
      </c>
      <c r="B116" s="19" t="s">
        <v>247</v>
      </c>
      <c r="C116" s="19" t="s">
        <v>91</v>
      </c>
      <c r="D116" s="18" t="s">
        <v>23</v>
      </c>
      <c r="E116" s="19" t="s">
        <v>200</v>
      </c>
      <c r="F116" s="20">
        <v>0.032372685185185185</v>
      </c>
      <c r="G116" s="18" t="str">
        <f t="shared" si="3"/>
        <v>4.40/km</v>
      </c>
      <c r="H116" s="21">
        <f t="shared" si="4"/>
        <v>0.01125</v>
      </c>
      <c r="I116" s="21">
        <f t="shared" si="5"/>
        <v>0.009687500000000002</v>
      </c>
    </row>
    <row r="117" spans="1:9" ht="15" customHeight="1">
      <c r="A117" s="18">
        <v>114</v>
      </c>
      <c r="B117" s="19" t="s">
        <v>248</v>
      </c>
      <c r="C117" s="19" t="s">
        <v>249</v>
      </c>
      <c r="D117" s="18" t="s">
        <v>215</v>
      </c>
      <c r="E117" s="19" t="s">
        <v>200</v>
      </c>
      <c r="F117" s="20">
        <v>0.0324537037037037</v>
      </c>
      <c r="G117" s="18" t="str">
        <f t="shared" si="3"/>
        <v>4.40/km</v>
      </c>
      <c r="H117" s="21">
        <f t="shared" si="4"/>
        <v>0.011331018518518515</v>
      </c>
      <c r="I117" s="21">
        <f t="shared" si="5"/>
        <v>0.0018287037037037004</v>
      </c>
    </row>
    <row r="118" spans="1:9" ht="15" customHeight="1">
      <c r="A118" s="18">
        <v>115</v>
      </c>
      <c r="B118" s="19" t="s">
        <v>250</v>
      </c>
      <c r="C118" s="19" t="s">
        <v>251</v>
      </c>
      <c r="D118" s="18" t="s">
        <v>105</v>
      </c>
      <c r="E118" s="19" t="s">
        <v>252</v>
      </c>
      <c r="F118" s="20">
        <v>0.03246527777777778</v>
      </c>
      <c r="G118" s="18" t="str">
        <f t="shared" si="3"/>
        <v>4.41/km</v>
      </c>
      <c r="H118" s="21">
        <f t="shared" si="4"/>
        <v>0.011342592592592595</v>
      </c>
      <c r="I118" s="21">
        <f t="shared" si="5"/>
        <v>0.005752314814814814</v>
      </c>
    </row>
    <row r="119" spans="1:9" ht="15" customHeight="1">
      <c r="A119" s="18">
        <v>116</v>
      </c>
      <c r="B119" s="19" t="s">
        <v>253</v>
      </c>
      <c r="C119" s="19" t="s">
        <v>254</v>
      </c>
      <c r="D119" s="18" t="s">
        <v>255</v>
      </c>
      <c r="E119" s="19" t="s">
        <v>256</v>
      </c>
      <c r="F119" s="20">
        <v>0.03248842592592593</v>
      </c>
      <c r="G119" s="18" t="str">
        <f t="shared" si="3"/>
        <v>4.41/km</v>
      </c>
      <c r="H119" s="21">
        <f t="shared" si="4"/>
        <v>0.011365740740740742</v>
      </c>
      <c r="I119" s="21">
        <f t="shared" si="5"/>
        <v>0</v>
      </c>
    </row>
    <row r="120" spans="1:9" ht="15" customHeight="1">
      <c r="A120" s="18">
        <v>117</v>
      </c>
      <c r="B120" s="19" t="s">
        <v>257</v>
      </c>
      <c r="C120" s="19" t="s">
        <v>258</v>
      </c>
      <c r="D120" s="18" t="s">
        <v>31</v>
      </c>
      <c r="E120" s="19" t="s">
        <v>110</v>
      </c>
      <c r="F120" s="20">
        <v>0.032511574074074075</v>
      </c>
      <c r="G120" s="18" t="str">
        <f t="shared" si="3"/>
        <v>4.41/km</v>
      </c>
      <c r="H120" s="21">
        <f t="shared" si="4"/>
        <v>0.01138888888888889</v>
      </c>
      <c r="I120" s="21">
        <f t="shared" si="5"/>
        <v>0.009386574074074075</v>
      </c>
    </row>
    <row r="121" spans="1:9" ht="15" customHeight="1">
      <c r="A121" s="18">
        <v>118</v>
      </c>
      <c r="B121" s="19" t="s">
        <v>259</v>
      </c>
      <c r="C121" s="19" t="s">
        <v>138</v>
      </c>
      <c r="D121" s="18"/>
      <c r="E121" s="19" t="s">
        <v>260</v>
      </c>
      <c r="F121" s="20">
        <v>0.032685185185185185</v>
      </c>
      <c r="G121" s="18" t="str">
        <f t="shared" si="3"/>
        <v>4.42/km</v>
      </c>
      <c r="H121" s="21">
        <f t="shared" si="4"/>
        <v>0.0115625</v>
      </c>
      <c r="I121" s="21" t="e">
        <f t="shared" si="5"/>
        <v>#N/A</v>
      </c>
    </row>
    <row r="122" spans="1:9" ht="15" customHeight="1">
      <c r="A122" s="18">
        <v>119</v>
      </c>
      <c r="B122" s="19" t="s">
        <v>261</v>
      </c>
      <c r="C122" s="19" t="s">
        <v>262</v>
      </c>
      <c r="D122" s="18" t="s">
        <v>105</v>
      </c>
      <c r="E122" s="19" t="s">
        <v>263</v>
      </c>
      <c r="F122" s="20">
        <v>0.03274305555555555</v>
      </c>
      <c r="G122" s="18" t="str">
        <f t="shared" si="3"/>
        <v>4.43/km</v>
      </c>
      <c r="H122" s="21">
        <f t="shared" si="4"/>
        <v>0.011620370370370368</v>
      </c>
      <c r="I122" s="21">
        <f t="shared" si="5"/>
        <v>0.006030092592592587</v>
      </c>
    </row>
    <row r="123" spans="1:9" ht="15" customHeight="1">
      <c r="A123" s="18">
        <v>120</v>
      </c>
      <c r="B123" s="19" t="s">
        <v>264</v>
      </c>
      <c r="C123" s="19" t="s">
        <v>94</v>
      </c>
      <c r="D123" s="18" t="s">
        <v>105</v>
      </c>
      <c r="E123" s="19" t="s">
        <v>110</v>
      </c>
      <c r="F123" s="20">
        <v>0.0327662037037037</v>
      </c>
      <c r="G123" s="18" t="str">
        <f t="shared" si="3"/>
        <v>4.43/km</v>
      </c>
      <c r="H123" s="21">
        <f t="shared" si="4"/>
        <v>0.011643518518518515</v>
      </c>
      <c r="I123" s="21">
        <f t="shared" si="5"/>
        <v>0.006053240740740734</v>
      </c>
    </row>
    <row r="124" spans="1:9" ht="15" customHeight="1">
      <c r="A124" s="18">
        <v>121</v>
      </c>
      <c r="B124" s="19" t="s">
        <v>265</v>
      </c>
      <c r="C124" s="19" t="s">
        <v>266</v>
      </c>
      <c r="D124" s="18" t="s">
        <v>124</v>
      </c>
      <c r="E124" s="19" t="s">
        <v>267</v>
      </c>
      <c r="F124" s="20">
        <v>0.03277777777777778</v>
      </c>
      <c r="G124" s="18" t="str">
        <f t="shared" si="3"/>
        <v>4.43/km</v>
      </c>
      <c r="H124" s="21">
        <f t="shared" si="4"/>
        <v>0.011655092592592595</v>
      </c>
      <c r="I124" s="21">
        <f t="shared" si="5"/>
        <v>0.005474537037037038</v>
      </c>
    </row>
    <row r="125" spans="1:9" ht="15" customHeight="1">
      <c r="A125" s="18">
        <v>122</v>
      </c>
      <c r="B125" s="19" t="s">
        <v>268</v>
      </c>
      <c r="C125" s="19" t="s">
        <v>94</v>
      </c>
      <c r="D125" s="18" t="s">
        <v>77</v>
      </c>
      <c r="E125" s="19" t="s">
        <v>110</v>
      </c>
      <c r="F125" s="20">
        <v>0.03277777777777778</v>
      </c>
      <c r="G125" s="18" t="str">
        <f t="shared" si="3"/>
        <v>4.43/km</v>
      </c>
      <c r="H125" s="21">
        <f t="shared" si="4"/>
        <v>0.011655092592592595</v>
      </c>
      <c r="I125" s="21">
        <f t="shared" si="5"/>
        <v>0.006712962962962966</v>
      </c>
    </row>
    <row r="126" spans="1:9" ht="15" customHeight="1">
      <c r="A126" s="18">
        <v>123</v>
      </c>
      <c r="B126" s="19" t="s">
        <v>269</v>
      </c>
      <c r="C126" s="19" t="s">
        <v>30</v>
      </c>
      <c r="D126" s="18" t="s">
        <v>14</v>
      </c>
      <c r="E126" s="19" t="s">
        <v>267</v>
      </c>
      <c r="F126" s="20">
        <v>0.03280092592592593</v>
      </c>
      <c r="G126" s="18" t="str">
        <f t="shared" si="3"/>
        <v>4.43/km</v>
      </c>
      <c r="H126" s="21">
        <f t="shared" si="4"/>
        <v>0.011678240740740743</v>
      </c>
      <c r="I126" s="21">
        <f t="shared" si="5"/>
        <v>0.011678240740740743</v>
      </c>
    </row>
    <row r="127" spans="1:9" ht="15" customHeight="1">
      <c r="A127" s="18">
        <v>124</v>
      </c>
      <c r="B127" s="19" t="s">
        <v>270</v>
      </c>
      <c r="C127" s="19" t="s">
        <v>30</v>
      </c>
      <c r="D127" s="18" t="s">
        <v>23</v>
      </c>
      <c r="E127" s="19" t="s">
        <v>200</v>
      </c>
      <c r="F127" s="20">
        <v>0.03288194444444444</v>
      </c>
      <c r="G127" s="18" t="str">
        <f t="shared" si="3"/>
        <v>4.44/km</v>
      </c>
      <c r="H127" s="21">
        <f t="shared" si="4"/>
        <v>0.011759259259259257</v>
      </c>
      <c r="I127" s="21">
        <f t="shared" si="5"/>
        <v>0.01019675925925926</v>
      </c>
    </row>
    <row r="128" spans="1:9" ht="15" customHeight="1">
      <c r="A128" s="18">
        <v>125</v>
      </c>
      <c r="B128" s="19" t="s">
        <v>271</v>
      </c>
      <c r="C128" s="19" t="s">
        <v>112</v>
      </c>
      <c r="D128" s="18" t="s">
        <v>105</v>
      </c>
      <c r="E128" s="19" t="s">
        <v>80</v>
      </c>
      <c r="F128" s="20">
        <v>0.03298611111111111</v>
      </c>
      <c r="G128" s="18" t="str">
        <f t="shared" si="3"/>
        <v>4.45/km</v>
      </c>
      <c r="H128" s="21">
        <f t="shared" si="4"/>
        <v>0.011863425925925927</v>
      </c>
      <c r="I128" s="21">
        <f t="shared" si="5"/>
        <v>0.006273148148148146</v>
      </c>
    </row>
    <row r="129" spans="1:9" ht="15" customHeight="1">
      <c r="A129" s="18">
        <v>126</v>
      </c>
      <c r="B129" s="19" t="s">
        <v>272</v>
      </c>
      <c r="C129" s="19" t="s">
        <v>273</v>
      </c>
      <c r="D129" s="18" t="s">
        <v>45</v>
      </c>
      <c r="E129" s="19" t="s">
        <v>42</v>
      </c>
      <c r="F129" s="20">
        <v>0.033125</v>
      </c>
      <c r="G129" s="18" t="str">
        <f t="shared" si="3"/>
        <v>4.46/km</v>
      </c>
      <c r="H129" s="21">
        <f t="shared" si="4"/>
        <v>0.012002314814814816</v>
      </c>
      <c r="I129" s="21">
        <f t="shared" si="5"/>
        <v>0.008229166666666666</v>
      </c>
    </row>
    <row r="130" spans="1:9" ht="15" customHeight="1">
      <c r="A130" s="18">
        <v>127</v>
      </c>
      <c r="B130" s="19" t="s">
        <v>274</v>
      </c>
      <c r="C130" s="19" t="s">
        <v>109</v>
      </c>
      <c r="D130" s="18" t="s">
        <v>45</v>
      </c>
      <c r="E130" s="19" t="s">
        <v>121</v>
      </c>
      <c r="F130" s="20">
        <v>0.03329861111111111</v>
      </c>
      <c r="G130" s="18" t="str">
        <f t="shared" si="3"/>
        <v>4.48/km</v>
      </c>
      <c r="H130" s="21">
        <f t="shared" si="4"/>
        <v>0.012175925925925927</v>
      </c>
      <c r="I130" s="21">
        <f t="shared" si="5"/>
        <v>0.008402777777777776</v>
      </c>
    </row>
    <row r="131" spans="1:9" ht="15" customHeight="1">
      <c r="A131" s="18">
        <v>128</v>
      </c>
      <c r="B131" s="19" t="s">
        <v>275</v>
      </c>
      <c r="C131" s="19" t="s">
        <v>276</v>
      </c>
      <c r="D131" s="18" t="s">
        <v>277</v>
      </c>
      <c r="E131" s="19" t="s">
        <v>202</v>
      </c>
      <c r="F131" s="20">
        <v>0.033310185185185186</v>
      </c>
      <c r="G131" s="18" t="str">
        <f t="shared" si="3"/>
        <v>4.48/km</v>
      </c>
      <c r="H131" s="21">
        <f t="shared" si="4"/>
        <v>0.0121875</v>
      </c>
      <c r="I131" s="21">
        <f t="shared" si="5"/>
        <v>0</v>
      </c>
    </row>
    <row r="132" spans="1:9" ht="15" customHeight="1">
      <c r="A132" s="18">
        <v>129</v>
      </c>
      <c r="B132" s="19" t="s">
        <v>278</v>
      </c>
      <c r="C132" s="19" t="s">
        <v>63</v>
      </c>
      <c r="D132" s="18" t="s">
        <v>23</v>
      </c>
      <c r="E132" s="19" t="s">
        <v>202</v>
      </c>
      <c r="F132" s="20">
        <v>0.033310185185185186</v>
      </c>
      <c r="G132" s="18" t="str">
        <f aca="true" t="shared" si="6" ref="G132:G195">TEXT(INT((HOUR(F132)*3600+MINUTE(F132)*60+SECOND(F132))/$I$2/60),"0")&amp;"."&amp;TEXT(MOD((HOUR(F132)*3600+MINUTE(F132)*60+SECOND(F132))/$I$2,60),"00")&amp;"/km"</f>
        <v>4.48/km</v>
      </c>
      <c r="H132" s="21">
        <f t="shared" si="4"/>
        <v>0.0121875</v>
      </c>
      <c r="I132" s="21">
        <f t="shared" si="5"/>
        <v>0.010625000000000002</v>
      </c>
    </row>
    <row r="133" spans="1:9" ht="15" customHeight="1">
      <c r="A133" s="18">
        <v>130</v>
      </c>
      <c r="B133" s="19" t="s">
        <v>279</v>
      </c>
      <c r="C133" s="19" t="s">
        <v>280</v>
      </c>
      <c r="D133" s="18" t="s">
        <v>14</v>
      </c>
      <c r="E133" s="19" t="s">
        <v>110</v>
      </c>
      <c r="F133" s="20">
        <v>0.03339120370370371</v>
      </c>
      <c r="G133" s="18" t="str">
        <f t="shared" si="6"/>
        <v>4.49/km</v>
      </c>
      <c r="H133" s="21">
        <f t="shared" si="4"/>
        <v>0.012268518518518522</v>
      </c>
      <c r="I133" s="21">
        <f t="shared" si="5"/>
        <v>0.012268518518518522</v>
      </c>
    </row>
    <row r="134" spans="1:9" ht="15" customHeight="1">
      <c r="A134" s="18">
        <v>131</v>
      </c>
      <c r="B134" s="19" t="s">
        <v>272</v>
      </c>
      <c r="C134" s="19" t="s">
        <v>281</v>
      </c>
      <c r="D134" s="18" t="s">
        <v>282</v>
      </c>
      <c r="E134" s="19" t="s">
        <v>121</v>
      </c>
      <c r="F134" s="20">
        <v>0.03339120370370371</v>
      </c>
      <c r="G134" s="18" t="str">
        <f t="shared" si="6"/>
        <v>4.49/km</v>
      </c>
      <c r="H134" s="21">
        <f t="shared" si="4"/>
        <v>0.012268518518518522</v>
      </c>
      <c r="I134" s="21">
        <f t="shared" si="5"/>
        <v>0.002766203703703708</v>
      </c>
    </row>
    <row r="135" spans="1:9" ht="15" customHeight="1">
      <c r="A135" s="18">
        <v>132</v>
      </c>
      <c r="B135" s="19" t="s">
        <v>283</v>
      </c>
      <c r="C135" s="19" t="s">
        <v>284</v>
      </c>
      <c r="D135" s="18" t="s">
        <v>215</v>
      </c>
      <c r="E135" s="19" t="s">
        <v>131</v>
      </c>
      <c r="F135" s="20">
        <v>0.033414351851851855</v>
      </c>
      <c r="G135" s="18" t="str">
        <f t="shared" si="6"/>
        <v>4.49/km</v>
      </c>
      <c r="H135" s="21">
        <f t="shared" si="4"/>
        <v>0.01229166666666667</v>
      </c>
      <c r="I135" s="21">
        <f t="shared" si="5"/>
        <v>0.0027893518518518554</v>
      </c>
    </row>
    <row r="136" spans="1:9" ht="15" customHeight="1">
      <c r="A136" s="18">
        <v>133</v>
      </c>
      <c r="B136" s="19" t="s">
        <v>285</v>
      </c>
      <c r="C136" s="19" t="s">
        <v>91</v>
      </c>
      <c r="D136" s="18" t="s">
        <v>77</v>
      </c>
      <c r="E136" s="19" t="s">
        <v>110</v>
      </c>
      <c r="F136" s="20">
        <v>0.03353009259259259</v>
      </c>
      <c r="G136" s="18" t="str">
        <f t="shared" si="6"/>
        <v>4.50/km</v>
      </c>
      <c r="H136" s="21">
        <f t="shared" si="4"/>
        <v>0.012407407407407405</v>
      </c>
      <c r="I136" s="21">
        <f t="shared" si="5"/>
        <v>0.0074652777777777755</v>
      </c>
    </row>
    <row r="137" spans="1:9" ht="15" customHeight="1">
      <c r="A137" s="18">
        <v>134</v>
      </c>
      <c r="B137" s="19" t="s">
        <v>286</v>
      </c>
      <c r="C137" s="19" t="s">
        <v>287</v>
      </c>
      <c r="D137" s="18" t="s">
        <v>23</v>
      </c>
      <c r="E137" s="19" t="s">
        <v>139</v>
      </c>
      <c r="F137" s="20">
        <v>0.03362268518518518</v>
      </c>
      <c r="G137" s="18" t="str">
        <f t="shared" si="6"/>
        <v>4.51/km</v>
      </c>
      <c r="H137" s="21">
        <f t="shared" si="4"/>
        <v>0.012499999999999994</v>
      </c>
      <c r="I137" s="21">
        <f t="shared" si="5"/>
        <v>0.010937499999999996</v>
      </c>
    </row>
    <row r="138" spans="1:9" ht="15" customHeight="1">
      <c r="A138" s="18">
        <v>135</v>
      </c>
      <c r="B138" s="19" t="s">
        <v>288</v>
      </c>
      <c r="C138" s="19" t="s">
        <v>48</v>
      </c>
      <c r="D138" s="18" t="s">
        <v>77</v>
      </c>
      <c r="E138" s="19" t="s">
        <v>289</v>
      </c>
      <c r="F138" s="20">
        <v>0.0338425925925926</v>
      </c>
      <c r="G138" s="18" t="str">
        <f t="shared" si="6"/>
        <v>4.52/km</v>
      </c>
      <c r="H138" s="21">
        <f t="shared" si="4"/>
        <v>0.012719907407407412</v>
      </c>
      <c r="I138" s="21">
        <f t="shared" si="5"/>
        <v>0.007777777777777783</v>
      </c>
    </row>
    <row r="139" spans="1:9" ht="15" customHeight="1">
      <c r="A139" s="18">
        <v>136</v>
      </c>
      <c r="B139" s="19" t="s">
        <v>290</v>
      </c>
      <c r="C139" s="19" t="s">
        <v>291</v>
      </c>
      <c r="D139" s="18" t="s">
        <v>84</v>
      </c>
      <c r="E139" s="19" t="s">
        <v>186</v>
      </c>
      <c r="F139" s="20">
        <v>0.034074074074074076</v>
      </c>
      <c r="G139" s="18" t="str">
        <f t="shared" si="6"/>
        <v>4.54/km</v>
      </c>
      <c r="H139" s="21">
        <f t="shared" si="4"/>
        <v>0.01295138888888889</v>
      </c>
      <c r="I139" s="21">
        <f t="shared" si="5"/>
        <v>0.007847222222222224</v>
      </c>
    </row>
    <row r="140" spans="1:9" ht="15" customHeight="1">
      <c r="A140" s="18">
        <v>137</v>
      </c>
      <c r="B140" s="19" t="s">
        <v>292</v>
      </c>
      <c r="C140" s="19" t="s">
        <v>169</v>
      </c>
      <c r="D140" s="18" t="s">
        <v>105</v>
      </c>
      <c r="E140" s="19" t="s">
        <v>139</v>
      </c>
      <c r="F140" s="20">
        <v>0.03409722222222222</v>
      </c>
      <c r="G140" s="18" t="str">
        <f t="shared" si="6"/>
        <v>4.55/km</v>
      </c>
      <c r="H140" s="21">
        <f t="shared" si="4"/>
        <v>0.012974537037037038</v>
      </c>
      <c r="I140" s="21">
        <f t="shared" si="5"/>
        <v>0.007384259259259257</v>
      </c>
    </row>
    <row r="141" spans="1:9" ht="15" customHeight="1">
      <c r="A141" s="18">
        <v>138</v>
      </c>
      <c r="B141" s="19" t="s">
        <v>293</v>
      </c>
      <c r="C141" s="19" t="s">
        <v>294</v>
      </c>
      <c r="D141" s="18" t="s">
        <v>45</v>
      </c>
      <c r="E141" s="19" t="s">
        <v>139</v>
      </c>
      <c r="F141" s="20">
        <v>0.03416666666666667</v>
      </c>
      <c r="G141" s="18" t="str">
        <f t="shared" si="6"/>
        <v>4.55/km</v>
      </c>
      <c r="H141" s="21">
        <f t="shared" si="4"/>
        <v>0.013043981481481486</v>
      </c>
      <c r="I141" s="21">
        <f t="shared" si="5"/>
        <v>0.009270833333333336</v>
      </c>
    </row>
    <row r="142" spans="1:9" ht="15" customHeight="1">
      <c r="A142" s="18">
        <v>139</v>
      </c>
      <c r="B142" s="19" t="s">
        <v>295</v>
      </c>
      <c r="C142" s="19" t="s">
        <v>61</v>
      </c>
      <c r="D142" s="18" t="s">
        <v>77</v>
      </c>
      <c r="E142" s="19" t="s">
        <v>80</v>
      </c>
      <c r="F142" s="20">
        <v>0.03418981481481482</v>
      </c>
      <c r="G142" s="18" t="str">
        <f t="shared" si="6"/>
        <v>4.55/km</v>
      </c>
      <c r="H142" s="21">
        <f t="shared" si="4"/>
        <v>0.013067129629629633</v>
      </c>
      <c r="I142" s="21">
        <f t="shared" si="5"/>
        <v>0.008125000000000004</v>
      </c>
    </row>
    <row r="143" spans="1:9" ht="15" customHeight="1">
      <c r="A143" s="18">
        <v>140</v>
      </c>
      <c r="B143" s="19" t="s">
        <v>296</v>
      </c>
      <c r="C143" s="19" t="s">
        <v>294</v>
      </c>
      <c r="D143" s="18" t="s">
        <v>45</v>
      </c>
      <c r="E143" s="19" t="s">
        <v>200</v>
      </c>
      <c r="F143" s="20">
        <v>0.034201388888888885</v>
      </c>
      <c r="G143" s="18" t="str">
        <f t="shared" si="6"/>
        <v>4.56/km</v>
      </c>
      <c r="H143" s="21">
        <f aca="true" t="shared" si="7" ref="H143:H205">F143-$F$4</f>
        <v>0.0130787037037037</v>
      </c>
      <c r="I143" s="21">
        <f aca="true" t="shared" si="8" ref="I143:I205">F143-INDEX($F$4:$F$1150,MATCH(D143,$D$4:$D$1150,0))</f>
        <v>0.00930555555555555</v>
      </c>
    </row>
    <row r="144" spans="1:9" ht="15" customHeight="1">
      <c r="A144" s="18">
        <v>141</v>
      </c>
      <c r="B144" s="19" t="s">
        <v>297</v>
      </c>
      <c r="C144" s="19" t="s">
        <v>298</v>
      </c>
      <c r="D144" s="18" t="s">
        <v>154</v>
      </c>
      <c r="E144" s="19" t="s">
        <v>299</v>
      </c>
      <c r="F144" s="20">
        <v>0.034270833333333334</v>
      </c>
      <c r="G144" s="18" t="str">
        <f t="shared" si="6"/>
        <v>4.56/km</v>
      </c>
      <c r="H144" s="21">
        <f t="shared" si="7"/>
        <v>0.013148148148148148</v>
      </c>
      <c r="I144" s="21">
        <f t="shared" si="8"/>
        <v>0.005729166666666664</v>
      </c>
    </row>
    <row r="145" spans="1:9" ht="15" customHeight="1">
      <c r="A145" s="18">
        <v>142</v>
      </c>
      <c r="B145" s="19" t="s">
        <v>300</v>
      </c>
      <c r="C145" s="19" t="s">
        <v>301</v>
      </c>
      <c r="D145" s="18" t="s">
        <v>215</v>
      </c>
      <c r="E145" s="19" t="s">
        <v>299</v>
      </c>
      <c r="F145" s="20">
        <v>0.03428240740740741</v>
      </c>
      <c r="G145" s="18" t="str">
        <f t="shared" si="6"/>
        <v>4.56/km</v>
      </c>
      <c r="H145" s="21">
        <f t="shared" si="7"/>
        <v>0.013159722222222222</v>
      </c>
      <c r="I145" s="21">
        <f t="shared" si="8"/>
        <v>0.003657407407407408</v>
      </c>
    </row>
    <row r="146" spans="1:9" ht="15" customHeight="1">
      <c r="A146" s="18">
        <v>143</v>
      </c>
      <c r="B146" s="19" t="s">
        <v>302</v>
      </c>
      <c r="C146" s="19" t="s">
        <v>231</v>
      </c>
      <c r="D146" s="18" t="s">
        <v>45</v>
      </c>
      <c r="E146" s="19" t="s">
        <v>139</v>
      </c>
      <c r="F146" s="20">
        <v>0.03453703703703704</v>
      </c>
      <c r="G146" s="18" t="str">
        <f t="shared" si="6"/>
        <v>4.58/km</v>
      </c>
      <c r="H146" s="21">
        <f t="shared" si="7"/>
        <v>0.013414351851851854</v>
      </c>
      <c r="I146" s="21">
        <f t="shared" si="8"/>
        <v>0.009641203703703704</v>
      </c>
    </row>
    <row r="147" spans="1:9" ht="15" customHeight="1">
      <c r="A147" s="18">
        <v>144</v>
      </c>
      <c r="B147" s="19" t="s">
        <v>303</v>
      </c>
      <c r="C147" s="19" t="s">
        <v>304</v>
      </c>
      <c r="D147" s="18" t="s">
        <v>124</v>
      </c>
      <c r="E147" s="19" t="s">
        <v>305</v>
      </c>
      <c r="F147" s="20">
        <v>0.0346412037037037</v>
      </c>
      <c r="G147" s="18" t="str">
        <f t="shared" si="6"/>
        <v>4.59/km</v>
      </c>
      <c r="H147" s="21">
        <f t="shared" si="7"/>
        <v>0.013518518518518517</v>
      </c>
      <c r="I147" s="21">
        <f t="shared" si="8"/>
        <v>0.007337962962962959</v>
      </c>
    </row>
    <row r="148" spans="1:9" ht="15" customHeight="1">
      <c r="A148" s="18">
        <v>145</v>
      </c>
      <c r="B148" s="19" t="s">
        <v>306</v>
      </c>
      <c r="C148" s="19" t="s">
        <v>307</v>
      </c>
      <c r="D148" s="18" t="s">
        <v>23</v>
      </c>
      <c r="E148" s="19" t="s">
        <v>308</v>
      </c>
      <c r="F148" s="20">
        <v>0.034826388888888886</v>
      </c>
      <c r="G148" s="18" t="str">
        <f t="shared" si="6"/>
        <v>5.01/km</v>
      </c>
      <c r="H148" s="21">
        <f t="shared" si="7"/>
        <v>0.0137037037037037</v>
      </c>
      <c r="I148" s="21">
        <f t="shared" si="8"/>
        <v>0.012141203703703703</v>
      </c>
    </row>
    <row r="149" spans="1:9" ht="15" customHeight="1">
      <c r="A149" s="18">
        <v>146</v>
      </c>
      <c r="B149" s="19" t="s">
        <v>309</v>
      </c>
      <c r="C149" s="19" t="s">
        <v>310</v>
      </c>
      <c r="D149" s="18" t="s">
        <v>154</v>
      </c>
      <c r="E149" s="19" t="s">
        <v>15</v>
      </c>
      <c r="F149" s="20">
        <v>0.034861111111111114</v>
      </c>
      <c r="G149" s="18" t="str">
        <f t="shared" si="6"/>
        <v>5.01/km</v>
      </c>
      <c r="H149" s="21">
        <f t="shared" si="7"/>
        <v>0.013738425925925928</v>
      </c>
      <c r="I149" s="21">
        <f t="shared" si="8"/>
        <v>0.0063194444444444435</v>
      </c>
    </row>
    <row r="150" spans="1:9" ht="15" customHeight="1">
      <c r="A150" s="18">
        <v>147</v>
      </c>
      <c r="B150" s="19" t="s">
        <v>311</v>
      </c>
      <c r="C150" s="19" t="s">
        <v>312</v>
      </c>
      <c r="D150" s="18" t="s">
        <v>14</v>
      </c>
      <c r="E150" s="19" t="s">
        <v>115</v>
      </c>
      <c r="F150" s="20">
        <v>0.034930555555555555</v>
      </c>
      <c r="G150" s="18" t="str">
        <f t="shared" si="6"/>
        <v>5.02/km</v>
      </c>
      <c r="H150" s="21">
        <f t="shared" si="7"/>
        <v>0.01380787037037037</v>
      </c>
      <c r="I150" s="21">
        <f t="shared" si="8"/>
        <v>0.01380787037037037</v>
      </c>
    </row>
    <row r="151" spans="1:9" ht="15" customHeight="1">
      <c r="A151" s="18">
        <v>148</v>
      </c>
      <c r="B151" s="19" t="s">
        <v>313</v>
      </c>
      <c r="C151" s="19" t="s">
        <v>314</v>
      </c>
      <c r="D151" s="18" t="s">
        <v>23</v>
      </c>
      <c r="E151" s="19" t="s">
        <v>315</v>
      </c>
      <c r="F151" s="20">
        <v>0.03501157407407408</v>
      </c>
      <c r="G151" s="18" t="str">
        <f t="shared" si="6"/>
        <v>5.03/km</v>
      </c>
      <c r="H151" s="21">
        <f t="shared" si="7"/>
        <v>0.013888888888888892</v>
      </c>
      <c r="I151" s="21">
        <f t="shared" si="8"/>
        <v>0.012326388888888894</v>
      </c>
    </row>
    <row r="152" spans="1:9" ht="15" customHeight="1">
      <c r="A152" s="18">
        <v>149</v>
      </c>
      <c r="B152" s="19" t="s">
        <v>316</v>
      </c>
      <c r="C152" s="19" t="s">
        <v>181</v>
      </c>
      <c r="D152" s="18" t="s">
        <v>105</v>
      </c>
      <c r="E152" s="19" t="s">
        <v>299</v>
      </c>
      <c r="F152" s="20">
        <v>0.035277777777777776</v>
      </c>
      <c r="G152" s="18" t="str">
        <f t="shared" si="6"/>
        <v>5.05/km</v>
      </c>
      <c r="H152" s="21">
        <f t="shared" si="7"/>
        <v>0.01415509259259259</v>
      </c>
      <c r="I152" s="21">
        <f t="shared" si="8"/>
        <v>0.00856481481481481</v>
      </c>
    </row>
    <row r="153" spans="1:9" ht="15" customHeight="1">
      <c r="A153" s="18">
        <v>150</v>
      </c>
      <c r="B153" s="19" t="s">
        <v>317</v>
      </c>
      <c r="C153" s="19" t="s">
        <v>318</v>
      </c>
      <c r="D153" s="18" t="s">
        <v>319</v>
      </c>
      <c r="E153" s="19" t="s">
        <v>320</v>
      </c>
      <c r="F153" s="20">
        <v>0.03534722222222222</v>
      </c>
      <c r="G153" s="18" t="str">
        <f t="shared" si="6"/>
        <v>5.05/km</v>
      </c>
      <c r="H153" s="21">
        <f t="shared" si="7"/>
        <v>0.014224537037037032</v>
      </c>
      <c r="I153" s="21">
        <f t="shared" si="8"/>
        <v>0</v>
      </c>
    </row>
    <row r="154" spans="1:9" ht="15" customHeight="1">
      <c r="A154" s="18">
        <v>151</v>
      </c>
      <c r="B154" s="19" t="s">
        <v>321</v>
      </c>
      <c r="C154" s="19" t="s">
        <v>322</v>
      </c>
      <c r="D154" s="18" t="s">
        <v>45</v>
      </c>
      <c r="E154" s="19" t="s">
        <v>323</v>
      </c>
      <c r="F154" s="20">
        <v>0.03550925925925926</v>
      </c>
      <c r="G154" s="18" t="str">
        <f t="shared" si="6"/>
        <v>5.07/km</v>
      </c>
      <c r="H154" s="21">
        <f t="shared" si="7"/>
        <v>0.014386574074074076</v>
      </c>
      <c r="I154" s="21">
        <f t="shared" si="8"/>
        <v>0.010613425925925925</v>
      </c>
    </row>
    <row r="155" spans="1:9" ht="15" customHeight="1">
      <c r="A155" s="18">
        <v>152</v>
      </c>
      <c r="B155" s="19" t="s">
        <v>324</v>
      </c>
      <c r="C155" s="19" t="s">
        <v>249</v>
      </c>
      <c r="D155" s="18" t="s">
        <v>215</v>
      </c>
      <c r="E155" s="19" t="s">
        <v>200</v>
      </c>
      <c r="F155" s="20">
        <v>0.0355787037037037</v>
      </c>
      <c r="G155" s="18" t="str">
        <f t="shared" si="6"/>
        <v>5.07/km</v>
      </c>
      <c r="H155" s="21">
        <f t="shared" si="7"/>
        <v>0.014456018518518517</v>
      </c>
      <c r="I155" s="21">
        <f t="shared" si="8"/>
        <v>0.004953703703703703</v>
      </c>
    </row>
    <row r="156" spans="1:9" ht="15" customHeight="1">
      <c r="A156" s="18">
        <v>153</v>
      </c>
      <c r="B156" s="19" t="s">
        <v>325</v>
      </c>
      <c r="C156" s="19" t="s">
        <v>68</v>
      </c>
      <c r="D156" s="18" t="s">
        <v>77</v>
      </c>
      <c r="E156" s="19" t="s">
        <v>66</v>
      </c>
      <c r="F156" s="20">
        <v>0.035625</v>
      </c>
      <c r="G156" s="18" t="str">
        <f t="shared" si="6"/>
        <v>5.08/km</v>
      </c>
      <c r="H156" s="21">
        <f t="shared" si="7"/>
        <v>0.014502314814814812</v>
      </c>
      <c r="I156" s="21">
        <f t="shared" si="8"/>
        <v>0.009560185185185182</v>
      </c>
    </row>
    <row r="157" spans="1:9" ht="15" customHeight="1">
      <c r="A157" s="18">
        <v>154</v>
      </c>
      <c r="B157" s="19" t="s">
        <v>326</v>
      </c>
      <c r="C157" s="19" t="s">
        <v>327</v>
      </c>
      <c r="D157" s="18" t="s">
        <v>215</v>
      </c>
      <c r="E157" s="19" t="s">
        <v>328</v>
      </c>
      <c r="F157" s="20">
        <v>0.035740740740740747</v>
      </c>
      <c r="G157" s="18" t="str">
        <f t="shared" si="6"/>
        <v>5.09/km</v>
      </c>
      <c r="H157" s="21">
        <f t="shared" si="7"/>
        <v>0.014618055555555561</v>
      </c>
      <c r="I157" s="21">
        <f t="shared" si="8"/>
        <v>0.005115740740740747</v>
      </c>
    </row>
    <row r="158" spans="1:9" ht="15" customHeight="1">
      <c r="A158" s="18">
        <v>155</v>
      </c>
      <c r="B158" s="19" t="s">
        <v>329</v>
      </c>
      <c r="C158" s="19" t="s">
        <v>322</v>
      </c>
      <c r="D158" s="18" t="s">
        <v>31</v>
      </c>
      <c r="E158" s="19" t="s">
        <v>110</v>
      </c>
      <c r="F158" s="20">
        <v>0.035740740740740747</v>
      </c>
      <c r="G158" s="18" t="str">
        <f t="shared" si="6"/>
        <v>5.09/km</v>
      </c>
      <c r="H158" s="21">
        <f t="shared" si="7"/>
        <v>0.014618055555555561</v>
      </c>
      <c r="I158" s="21">
        <f t="shared" si="8"/>
        <v>0.012615740740740747</v>
      </c>
    </row>
    <row r="159" spans="1:9" ht="15" customHeight="1">
      <c r="A159" s="18">
        <v>156</v>
      </c>
      <c r="B159" s="19" t="s">
        <v>330</v>
      </c>
      <c r="C159" s="19" t="s">
        <v>331</v>
      </c>
      <c r="D159" s="18" t="s">
        <v>319</v>
      </c>
      <c r="E159" s="19" t="s">
        <v>328</v>
      </c>
      <c r="F159" s="20">
        <v>0.03577546296296296</v>
      </c>
      <c r="G159" s="18" t="str">
        <f t="shared" si="6"/>
        <v>5.09/km</v>
      </c>
      <c r="H159" s="21">
        <f t="shared" si="7"/>
        <v>0.014652777777777775</v>
      </c>
      <c r="I159" s="21">
        <f t="shared" si="8"/>
        <v>0.0004282407407407429</v>
      </c>
    </row>
    <row r="160" spans="1:9" ht="15" customHeight="1">
      <c r="A160" s="18">
        <v>157</v>
      </c>
      <c r="B160" s="19" t="s">
        <v>39</v>
      </c>
      <c r="C160" s="19" t="s">
        <v>94</v>
      </c>
      <c r="D160" s="18" t="s">
        <v>23</v>
      </c>
      <c r="E160" s="19" t="s">
        <v>139</v>
      </c>
      <c r="F160" s="20">
        <v>0.036099537037037034</v>
      </c>
      <c r="G160" s="18" t="str">
        <f t="shared" si="6"/>
        <v>5.12/km</v>
      </c>
      <c r="H160" s="21">
        <f t="shared" si="7"/>
        <v>0.014976851851851849</v>
      </c>
      <c r="I160" s="21">
        <f t="shared" si="8"/>
        <v>0.013414351851851851</v>
      </c>
    </row>
    <row r="161" spans="1:9" ht="15" customHeight="1">
      <c r="A161" s="18">
        <v>158</v>
      </c>
      <c r="B161" s="19" t="s">
        <v>332</v>
      </c>
      <c r="C161" s="19" t="s">
        <v>333</v>
      </c>
      <c r="D161" s="18" t="s">
        <v>45</v>
      </c>
      <c r="E161" s="19" t="s">
        <v>139</v>
      </c>
      <c r="F161" s="20">
        <v>0.03612268518518518</v>
      </c>
      <c r="G161" s="18" t="str">
        <f t="shared" si="6"/>
        <v>5.12/km</v>
      </c>
      <c r="H161" s="21">
        <f t="shared" si="7"/>
        <v>0.014999999999999996</v>
      </c>
      <c r="I161" s="21">
        <f t="shared" si="8"/>
        <v>0.011226851851851846</v>
      </c>
    </row>
    <row r="162" spans="1:9" ht="15" customHeight="1">
      <c r="A162" s="18">
        <v>159</v>
      </c>
      <c r="B162" s="19" t="s">
        <v>334</v>
      </c>
      <c r="C162" s="19" t="s">
        <v>246</v>
      </c>
      <c r="D162" s="18" t="s">
        <v>77</v>
      </c>
      <c r="E162" s="19" t="s">
        <v>121</v>
      </c>
      <c r="F162" s="20">
        <v>0.03638888888888889</v>
      </c>
      <c r="G162" s="18" t="str">
        <f t="shared" si="6"/>
        <v>5.14/km</v>
      </c>
      <c r="H162" s="21">
        <f t="shared" si="7"/>
        <v>0.015266203703703702</v>
      </c>
      <c r="I162" s="21">
        <f t="shared" si="8"/>
        <v>0.010324074074074072</v>
      </c>
    </row>
    <row r="163" spans="1:9" ht="15" customHeight="1">
      <c r="A163" s="18">
        <v>160</v>
      </c>
      <c r="B163" s="19" t="s">
        <v>335</v>
      </c>
      <c r="C163" s="19" t="s">
        <v>61</v>
      </c>
      <c r="D163" s="18" t="s">
        <v>84</v>
      </c>
      <c r="E163" s="19" t="s">
        <v>15</v>
      </c>
      <c r="F163" s="20">
        <v>0.036458333333333336</v>
      </c>
      <c r="G163" s="18" t="str">
        <f t="shared" si="6"/>
        <v>5.15/km</v>
      </c>
      <c r="H163" s="21">
        <f t="shared" si="7"/>
        <v>0.01533564814814815</v>
      </c>
      <c r="I163" s="21">
        <f t="shared" si="8"/>
        <v>0.010231481481481484</v>
      </c>
    </row>
    <row r="164" spans="1:9" ht="15" customHeight="1">
      <c r="A164" s="18">
        <v>161</v>
      </c>
      <c r="B164" s="19" t="s">
        <v>336</v>
      </c>
      <c r="C164" s="19" t="s">
        <v>169</v>
      </c>
      <c r="D164" s="18" t="s">
        <v>105</v>
      </c>
      <c r="E164" s="19" t="s">
        <v>80</v>
      </c>
      <c r="F164" s="20">
        <v>0.03649305555555555</v>
      </c>
      <c r="G164" s="18" t="str">
        <f t="shared" si="6"/>
        <v>5.15/km</v>
      </c>
      <c r="H164" s="21">
        <f t="shared" si="7"/>
        <v>0.015370370370370364</v>
      </c>
      <c r="I164" s="21">
        <f t="shared" si="8"/>
        <v>0.009780092592592583</v>
      </c>
    </row>
    <row r="165" spans="1:9" ht="15" customHeight="1">
      <c r="A165" s="18">
        <v>162</v>
      </c>
      <c r="B165" s="19" t="s">
        <v>337</v>
      </c>
      <c r="C165" s="19" t="s">
        <v>338</v>
      </c>
      <c r="D165" s="18" t="s">
        <v>215</v>
      </c>
      <c r="E165" s="19" t="s">
        <v>289</v>
      </c>
      <c r="F165" s="20">
        <v>0.03649305555555555</v>
      </c>
      <c r="G165" s="18" t="str">
        <f t="shared" si="6"/>
        <v>5.15/km</v>
      </c>
      <c r="H165" s="21">
        <f t="shared" si="7"/>
        <v>0.015370370370370364</v>
      </c>
      <c r="I165" s="21">
        <f t="shared" si="8"/>
        <v>0.00586805555555555</v>
      </c>
    </row>
    <row r="166" spans="1:9" ht="15" customHeight="1">
      <c r="A166" s="18">
        <v>163</v>
      </c>
      <c r="B166" s="19" t="s">
        <v>339</v>
      </c>
      <c r="C166" s="19" t="s">
        <v>340</v>
      </c>
      <c r="D166" s="18" t="s">
        <v>215</v>
      </c>
      <c r="E166" s="19" t="s">
        <v>202</v>
      </c>
      <c r="F166" s="20">
        <v>0.03650462962962963</v>
      </c>
      <c r="G166" s="18" t="str">
        <f t="shared" si="6"/>
        <v>5.15/km</v>
      </c>
      <c r="H166" s="21">
        <f t="shared" si="7"/>
        <v>0.015381944444444445</v>
      </c>
      <c r="I166" s="21">
        <f t="shared" si="8"/>
        <v>0.0058796296296296305</v>
      </c>
    </row>
    <row r="167" spans="1:9" ht="15" customHeight="1">
      <c r="A167" s="18">
        <v>164</v>
      </c>
      <c r="B167" s="19" t="s">
        <v>341</v>
      </c>
      <c r="C167" s="19" t="s">
        <v>30</v>
      </c>
      <c r="D167" s="18" t="s">
        <v>77</v>
      </c>
      <c r="E167" s="19" t="s">
        <v>202</v>
      </c>
      <c r="F167" s="20">
        <v>0.03650462962962963</v>
      </c>
      <c r="G167" s="18" t="str">
        <f t="shared" si="6"/>
        <v>5.15/km</v>
      </c>
      <c r="H167" s="21">
        <f t="shared" si="7"/>
        <v>0.015381944444444445</v>
      </c>
      <c r="I167" s="21">
        <f t="shared" si="8"/>
        <v>0.010439814814814815</v>
      </c>
    </row>
    <row r="168" spans="1:9" ht="15" customHeight="1">
      <c r="A168" s="18">
        <v>165</v>
      </c>
      <c r="B168" s="19" t="s">
        <v>342</v>
      </c>
      <c r="C168" s="19" t="s">
        <v>343</v>
      </c>
      <c r="D168" s="18" t="s">
        <v>135</v>
      </c>
      <c r="E168" s="19" t="s">
        <v>176</v>
      </c>
      <c r="F168" s="20">
        <v>0.036516203703703703</v>
      </c>
      <c r="G168" s="18" t="str">
        <f t="shared" si="6"/>
        <v>5.16/km</v>
      </c>
      <c r="H168" s="21">
        <f t="shared" si="7"/>
        <v>0.015393518518518518</v>
      </c>
      <c r="I168" s="21">
        <f t="shared" si="8"/>
        <v>0.008831018518518516</v>
      </c>
    </row>
    <row r="169" spans="1:9" ht="15" customHeight="1">
      <c r="A169" s="18">
        <v>166</v>
      </c>
      <c r="B169" s="19" t="s">
        <v>344</v>
      </c>
      <c r="C169" s="19" t="s">
        <v>345</v>
      </c>
      <c r="D169" s="18" t="s">
        <v>154</v>
      </c>
      <c r="E169" s="19" t="s">
        <v>15</v>
      </c>
      <c r="F169" s="20">
        <v>0.036550925925925924</v>
      </c>
      <c r="G169" s="18" t="str">
        <f t="shared" si="6"/>
        <v>5.16/km</v>
      </c>
      <c r="H169" s="21">
        <f t="shared" si="7"/>
        <v>0.015428240740740739</v>
      </c>
      <c r="I169" s="21">
        <f t="shared" si="8"/>
        <v>0.008009259259259254</v>
      </c>
    </row>
    <row r="170" spans="1:9" ht="15" customHeight="1">
      <c r="A170" s="18">
        <v>167</v>
      </c>
      <c r="B170" s="19" t="s">
        <v>346</v>
      </c>
      <c r="C170" s="19" t="s">
        <v>28</v>
      </c>
      <c r="D170" s="18" t="s">
        <v>45</v>
      </c>
      <c r="E170" s="19" t="s">
        <v>347</v>
      </c>
      <c r="F170" s="20">
        <v>0.0370949074074074</v>
      </c>
      <c r="G170" s="18" t="str">
        <f t="shared" si="6"/>
        <v>5.21/km</v>
      </c>
      <c r="H170" s="21">
        <f t="shared" si="7"/>
        <v>0.015972222222222218</v>
      </c>
      <c r="I170" s="21">
        <f t="shared" si="8"/>
        <v>0.012199074074074067</v>
      </c>
    </row>
    <row r="171" spans="1:9" ht="15" customHeight="1">
      <c r="A171" s="18">
        <v>168</v>
      </c>
      <c r="B171" s="19" t="s">
        <v>348</v>
      </c>
      <c r="C171" s="19" t="s">
        <v>61</v>
      </c>
      <c r="D171" s="18" t="s">
        <v>45</v>
      </c>
      <c r="E171" s="19" t="s">
        <v>176</v>
      </c>
      <c r="F171" s="20">
        <v>0.03721064814814815</v>
      </c>
      <c r="G171" s="18" t="str">
        <f t="shared" si="6"/>
        <v>5.22/km</v>
      </c>
      <c r="H171" s="21">
        <f t="shared" si="7"/>
        <v>0.016087962962962967</v>
      </c>
      <c r="I171" s="21">
        <f t="shared" si="8"/>
        <v>0.012314814814814817</v>
      </c>
    </row>
    <row r="172" spans="1:9" ht="15" customHeight="1">
      <c r="A172" s="18">
        <v>169</v>
      </c>
      <c r="B172" s="19" t="s">
        <v>349</v>
      </c>
      <c r="C172" s="19" t="s">
        <v>241</v>
      </c>
      <c r="D172" s="18" t="s">
        <v>135</v>
      </c>
      <c r="E172" s="19" t="s">
        <v>328</v>
      </c>
      <c r="F172" s="20">
        <v>0.037314814814814815</v>
      </c>
      <c r="G172" s="18" t="str">
        <f t="shared" si="6"/>
        <v>5.22/km</v>
      </c>
      <c r="H172" s="21">
        <f t="shared" si="7"/>
        <v>0.01619212962962963</v>
      </c>
      <c r="I172" s="21">
        <f t="shared" si="8"/>
        <v>0.009629629629629627</v>
      </c>
    </row>
    <row r="173" spans="1:9" ht="15" customHeight="1">
      <c r="A173" s="18">
        <v>170</v>
      </c>
      <c r="B173" s="19" t="s">
        <v>350</v>
      </c>
      <c r="C173" s="19" t="s">
        <v>287</v>
      </c>
      <c r="D173" s="18" t="s">
        <v>45</v>
      </c>
      <c r="E173" s="19" t="s">
        <v>328</v>
      </c>
      <c r="F173" s="20">
        <v>0.03738425925925926</v>
      </c>
      <c r="G173" s="18" t="str">
        <f t="shared" si="6"/>
        <v>5.23/km</v>
      </c>
      <c r="H173" s="21">
        <f t="shared" si="7"/>
        <v>0.016261574074074078</v>
      </c>
      <c r="I173" s="21">
        <f t="shared" si="8"/>
        <v>0.012488425925925927</v>
      </c>
    </row>
    <row r="174" spans="1:9" ht="15" customHeight="1">
      <c r="A174" s="18">
        <v>171</v>
      </c>
      <c r="B174" s="19" t="s">
        <v>351</v>
      </c>
      <c r="C174" s="19" t="s">
        <v>322</v>
      </c>
      <c r="D174" s="18" t="s">
        <v>23</v>
      </c>
      <c r="E174" s="19" t="s">
        <v>352</v>
      </c>
      <c r="F174" s="20">
        <v>0.037523148148148146</v>
      </c>
      <c r="G174" s="18" t="str">
        <f t="shared" si="6"/>
        <v>5.24/km</v>
      </c>
      <c r="H174" s="21">
        <f t="shared" si="7"/>
        <v>0.01640046296296296</v>
      </c>
      <c r="I174" s="21">
        <f t="shared" si="8"/>
        <v>0.014837962962962963</v>
      </c>
    </row>
    <row r="175" spans="1:9" ht="15" customHeight="1">
      <c r="A175" s="18">
        <v>172</v>
      </c>
      <c r="B175" s="19" t="s">
        <v>165</v>
      </c>
      <c r="C175" s="19" t="s">
        <v>353</v>
      </c>
      <c r="D175" s="18" t="s">
        <v>277</v>
      </c>
      <c r="E175" s="19" t="s">
        <v>139</v>
      </c>
      <c r="F175" s="20">
        <v>0.03857638888888889</v>
      </c>
      <c r="G175" s="18" t="str">
        <f t="shared" si="6"/>
        <v>5.33/km</v>
      </c>
      <c r="H175" s="21">
        <f t="shared" si="7"/>
        <v>0.017453703703703704</v>
      </c>
      <c r="I175" s="21">
        <f t="shared" si="8"/>
        <v>0.0052662037037037035</v>
      </c>
    </row>
    <row r="176" spans="1:9" ht="15" customHeight="1">
      <c r="A176" s="18">
        <v>173</v>
      </c>
      <c r="B176" s="19" t="s">
        <v>354</v>
      </c>
      <c r="C176" s="19" t="s">
        <v>355</v>
      </c>
      <c r="D176" s="18" t="s">
        <v>23</v>
      </c>
      <c r="E176" s="19" t="s">
        <v>139</v>
      </c>
      <c r="F176" s="20">
        <v>0.03863425925925926</v>
      </c>
      <c r="G176" s="18" t="str">
        <f t="shared" si="6"/>
        <v>5.34/km</v>
      </c>
      <c r="H176" s="21">
        <f t="shared" si="7"/>
        <v>0.017511574074074072</v>
      </c>
      <c r="I176" s="21">
        <f t="shared" si="8"/>
        <v>0.015949074074074074</v>
      </c>
    </row>
    <row r="177" spans="1:9" ht="15" customHeight="1">
      <c r="A177" s="18">
        <v>174</v>
      </c>
      <c r="B177" s="19" t="s">
        <v>356</v>
      </c>
      <c r="C177" s="19" t="s">
        <v>181</v>
      </c>
      <c r="D177" s="18" t="s">
        <v>135</v>
      </c>
      <c r="E177" s="19" t="s">
        <v>102</v>
      </c>
      <c r="F177" s="20">
        <v>0.03872685185185185</v>
      </c>
      <c r="G177" s="18" t="str">
        <f t="shared" si="6"/>
        <v>5.35/km</v>
      </c>
      <c r="H177" s="21">
        <f t="shared" si="7"/>
        <v>0.017604166666666667</v>
      </c>
      <c r="I177" s="21">
        <f t="shared" si="8"/>
        <v>0.011041666666666665</v>
      </c>
    </row>
    <row r="178" spans="1:9" ht="15" customHeight="1">
      <c r="A178" s="18">
        <v>175</v>
      </c>
      <c r="B178" s="19" t="s">
        <v>357</v>
      </c>
      <c r="C178" s="19" t="s">
        <v>358</v>
      </c>
      <c r="D178" s="18" t="s">
        <v>45</v>
      </c>
      <c r="E178" s="19" t="s">
        <v>176</v>
      </c>
      <c r="F178" s="20">
        <v>0.03899305555555555</v>
      </c>
      <c r="G178" s="18" t="str">
        <f t="shared" si="6"/>
        <v>5.37/km</v>
      </c>
      <c r="H178" s="21">
        <f t="shared" si="7"/>
        <v>0.017870370370370366</v>
      </c>
      <c r="I178" s="21">
        <f t="shared" si="8"/>
        <v>0.014097222222222216</v>
      </c>
    </row>
    <row r="179" spans="1:9" ht="15" customHeight="1">
      <c r="A179" s="18">
        <v>176</v>
      </c>
      <c r="B179" s="19" t="s">
        <v>359</v>
      </c>
      <c r="C179" s="19" t="s">
        <v>360</v>
      </c>
      <c r="D179" s="18" t="s">
        <v>105</v>
      </c>
      <c r="E179" s="19" t="s">
        <v>176</v>
      </c>
      <c r="F179" s="20">
        <v>0.03899305555555555</v>
      </c>
      <c r="G179" s="18" t="str">
        <f t="shared" si="6"/>
        <v>5.37/km</v>
      </c>
      <c r="H179" s="21">
        <f t="shared" si="7"/>
        <v>0.017870370370370366</v>
      </c>
      <c r="I179" s="21">
        <f t="shared" si="8"/>
        <v>0.012280092592592586</v>
      </c>
    </row>
    <row r="180" spans="1:9" ht="15" customHeight="1">
      <c r="A180" s="18">
        <v>177</v>
      </c>
      <c r="B180" s="19" t="s">
        <v>247</v>
      </c>
      <c r="C180" s="19" t="s">
        <v>361</v>
      </c>
      <c r="D180" s="18" t="s">
        <v>23</v>
      </c>
      <c r="E180" s="19" t="s">
        <v>139</v>
      </c>
      <c r="F180" s="20">
        <v>0.0390625</v>
      </c>
      <c r="G180" s="18" t="str">
        <f t="shared" si="6"/>
        <v>5.38/km</v>
      </c>
      <c r="H180" s="21">
        <f t="shared" si="7"/>
        <v>0.017939814814814815</v>
      </c>
      <c r="I180" s="21">
        <f t="shared" si="8"/>
        <v>0.016377314814814817</v>
      </c>
    </row>
    <row r="181" spans="1:9" ht="15" customHeight="1">
      <c r="A181" s="18">
        <v>178</v>
      </c>
      <c r="B181" s="19" t="s">
        <v>362</v>
      </c>
      <c r="C181" s="19" t="s">
        <v>48</v>
      </c>
      <c r="D181" s="18" t="s">
        <v>23</v>
      </c>
      <c r="E181" s="19" t="s">
        <v>110</v>
      </c>
      <c r="F181" s="20">
        <v>0.03922453703703704</v>
      </c>
      <c r="G181" s="18" t="str">
        <f t="shared" si="6"/>
        <v>5.39/km</v>
      </c>
      <c r="H181" s="21">
        <f t="shared" si="7"/>
        <v>0.01810185185185185</v>
      </c>
      <c r="I181" s="21">
        <f t="shared" si="8"/>
        <v>0.016539351851851854</v>
      </c>
    </row>
    <row r="182" spans="1:9" ht="15" customHeight="1">
      <c r="A182" s="18">
        <v>179</v>
      </c>
      <c r="B182" s="19" t="s">
        <v>363</v>
      </c>
      <c r="C182" s="19" t="s">
        <v>364</v>
      </c>
      <c r="D182" s="18" t="s">
        <v>154</v>
      </c>
      <c r="E182" s="19" t="s">
        <v>110</v>
      </c>
      <c r="F182" s="20">
        <v>0.03939814814814815</v>
      </c>
      <c r="G182" s="18" t="str">
        <f t="shared" si="6"/>
        <v>5.40/km</v>
      </c>
      <c r="H182" s="21">
        <f t="shared" si="7"/>
        <v>0.018275462962962962</v>
      </c>
      <c r="I182" s="21">
        <f t="shared" si="8"/>
        <v>0.010856481481481477</v>
      </c>
    </row>
    <row r="183" spans="1:9" ht="15" customHeight="1">
      <c r="A183" s="18">
        <v>180</v>
      </c>
      <c r="B183" s="19" t="s">
        <v>365</v>
      </c>
      <c r="C183" s="19" t="s">
        <v>366</v>
      </c>
      <c r="D183" s="18" t="s">
        <v>154</v>
      </c>
      <c r="E183" s="19" t="s">
        <v>121</v>
      </c>
      <c r="F183" s="20">
        <v>0.039502314814814816</v>
      </c>
      <c r="G183" s="18" t="str">
        <f t="shared" si="6"/>
        <v>5.41/km</v>
      </c>
      <c r="H183" s="21">
        <f t="shared" si="7"/>
        <v>0.01837962962962963</v>
      </c>
      <c r="I183" s="21">
        <f t="shared" si="8"/>
        <v>0.010960648148148146</v>
      </c>
    </row>
    <row r="184" spans="1:9" ht="15" customHeight="1">
      <c r="A184" s="18">
        <v>181</v>
      </c>
      <c r="B184" s="19" t="s">
        <v>367</v>
      </c>
      <c r="C184" s="19" t="s">
        <v>61</v>
      </c>
      <c r="D184" s="18" t="s">
        <v>23</v>
      </c>
      <c r="E184" s="19" t="s">
        <v>110</v>
      </c>
      <c r="F184" s="20">
        <v>0.03961805555555555</v>
      </c>
      <c r="G184" s="18" t="str">
        <f t="shared" si="6"/>
        <v>5.42/km</v>
      </c>
      <c r="H184" s="21">
        <f t="shared" si="7"/>
        <v>0.018495370370370367</v>
      </c>
      <c r="I184" s="21">
        <f t="shared" si="8"/>
        <v>0.01693287037037037</v>
      </c>
    </row>
    <row r="185" spans="1:9" ht="15" customHeight="1">
      <c r="A185" s="18">
        <v>182</v>
      </c>
      <c r="B185" s="19" t="s">
        <v>368</v>
      </c>
      <c r="C185" s="19" t="s">
        <v>91</v>
      </c>
      <c r="D185" s="18" t="s">
        <v>84</v>
      </c>
      <c r="E185" s="19" t="s">
        <v>369</v>
      </c>
      <c r="F185" s="20">
        <v>0.03986111111111111</v>
      </c>
      <c r="G185" s="18" t="str">
        <f t="shared" si="6"/>
        <v>5.44/km</v>
      </c>
      <c r="H185" s="21">
        <f t="shared" si="7"/>
        <v>0.018738425925925926</v>
      </c>
      <c r="I185" s="21">
        <f t="shared" si="8"/>
        <v>0.01363425925925926</v>
      </c>
    </row>
    <row r="186" spans="1:9" ht="15" customHeight="1">
      <c r="A186" s="18">
        <v>183</v>
      </c>
      <c r="B186" s="19" t="s">
        <v>370</v>
      </c>
      <c r="C186" s="19" t="s">
        <v>298</v>
      </c>
      <c r="D186" s="18" t="s">
        <v>277</v>
      </c>
      <c r="E186" s="19" t="s">
        <v>371</v>
      </c>
      <c r="F186" s="20">
        <v>0.039976851851851854</v>
      </c>
      <c r="G186" s="18" t="str">
        <f t="shared" si="6"/>
        <v>5.45/km</v>
      </c>
      <c r="H186" s="21">
        <f t="shared" si="7"/>
        <v>0.01885416666666667</v>
      </c>
      <c r="I186" s="21">
        <f t="shared" si="8"/>
        <v>0.006666666666666668</v>
      </c>
    </row>
    <row r="187" spans="1:9" ht="15" customHeight="1">
      <c r="A187" s="18">
        <v>184</v>
      </c>
      <c r="B187" s="19" t="s">
        <v>372</v>
      </c>
      <c r="C187" s="19" t="s">
        <v>30</v>
      </c>
      <c r="D187" s="18" t="s">
        <v>23</v>
      </c>
      <c r="E187" s="19" t="s">
        <v>371</v>
      </c>
      <c r="F187" s="20">
        <v>0.039976851851851854</v>
      </c>
      <c r="G187" s="18" t="str">
        <f t="shared" si="6"/>
        <v>5.45/km</v>
      </c>
      <c r="H187" s="21">
        <f t="shared" si="7"/>
        <v>0.01885416666666667</v>
      </c>
      <c r="I187" s="21">
        <f t="shared" si="8"/>
        <v>0.01729166666666667</v>
      </c>
    </row>
    <row r="188" spans="1:9" ht="15" customHeight="1">
      <c r="A188" s="18">
        <v>185</v>
      </c>
      <c r="B188" s="19" t="s">
        <v>373</v>
      </c>
      <c r="C188" s="19" t="s">
        <v>28</v>
      </c>
      <c r="D188" s="18" t="s">
        <v>23</v>
      </c>
      <c r="E188" s="19" t="s">
        <v>121</v>
      </c>
      <c r="F188" s="20">
        <v>0.04010416666666667</v>
      </c>
      <c r="G188" s="18" t="str">
        <f t="shared" si="6"/>
        <v>5.47/km</v>
      </c>
      <c r="H188" s="21">
        <f t="shared" si="7"/>
        <v>0.018981481481481485</v>
      </c>
      <c r="I188" s="21">
        <f t="shared" si="8"/>
        <v>0.017418981481481487</v>
      </c>
    </row>
    <row r="189" spans="1:9" ht="15" customHeight="1">
      <c r="A189" s="18">
        <v>186</v>
      </c>
      <c r="B189" s="19" t="s">
        <v>374</v>
      </c>
      <c r="C189" s="19" t="s">
        <v>375</v>
      </c>
      <c r="D189" s="18" t="s">
        <v>215</v>
      </c>
      <c r="E189" s="19" t="s">
        <v>95</v>
      </c>
      <c r="F189" s="20">
        <v>0.04040509259259259</v>
      </c>
      <c r="G189" s="18" t="str">
        <f t="shared" si="6"/>
        <v>5.49/km</v>
      </c>
      <c r="H189" s="21">
        <f t="shared" si="7"/>
        <v>0.019282407407407404</v>
      </c>
      <c r="I189" s="21">
        <f t="shared" si="8"/>
        <v>0.00978009259259259</v>
      </c>
    </row>
    <row r="190" spans="1:9" ht="15" customHeight="1">
      <c r="A190" s="18">
        <v>187</v>
      </c>
      <c r="B190" s="19" t="s">
        <v>376</v>
      </c>
      <c r="C190" s="19" t="s">
        <v>377</v>
      </c>
      <c r="D190" s="18" t="s">
        <v>378</v>
      </c>
      <c r="E190" s="19" t="s">
        <v>102</v>
      </c>
      <c r="F190" s="20">
        <v>0.040486111111111105</v>
      </c>
      <c r="G190" s="18" t="str">
        <f t="shared" si="6"/>
        <v>5.50/km</v>
      </c>
      <c r="H190" s="21">
        <f t="shared" si="7"/>
        <v>0.01936342592592592</v>
      </c>
      <c r="I190" s="21">
        <f t="shared" si="8"/>
        <v>0</v>
      </c>
    </row>
    <row r="191" spans="1:9" ht="15" customHeight="1">
      <c r="A191" s="18">
        <v>188</v>
      </c>
      <c r="B191" s="19" t="s">
        <v>270</v>
      </c>
      <c r="C191" s="19" t="s">
        <v>379</v>
      </c>
      <c r="D191" s="18" t="s">
        <v>77</v>
      </c>
      <c r="E191" s="19" t="s">
        <v>139</v>
      </c>
      <c r="F191" s="20">
        <v>0.040532407407407406</v>
      </c>
      <c r="G191" s="18" t="str">
        <f t="shared" si="6"/>
        <v>5.50/km</v>
      </c>
      <c r="H191" s="21">
        <f t="shared" si="7"/>
        <v>0.01940972222222222</v>
      </c>
      <c r="I191" s="21">
        <f t="shared" si="8"/>
        <v>0.014467592592592591</v>
      </c>
    </row>
    <row r="192" spans="1:9" ht="15" customHeight="1">
      <c r="A192" s="18">
        <v>189</v>
      </c>
      <c r="B192" s="19" t="s">
        <v>168</v>
      </c>
      <c r="C192" s="19" t="s">
        <v>380</v>
      </c>
      <c r="D192" s="18" t="s">
        <v>378</v>
      </c>
      <c r="E192" s="19" t="s">
        <v>328</v>
      </c>
      <c r="F192" s="20">
        <v>0.040601851851851854</v>
      </c>
      <c r="G192" s="18" t="str">
        <f t="shared" si="6"/>
        <v>5.51/km</v>
      </c>
      <c r="H192" s="21">
        <f t="shared" si="7"/>
        <v>0.01947916666666667</v>
      </c>
      <c r="I192" s="21">
        <f t="shared" si="8"/>
        <v>0.00011574074074074958</v>
      </c>
    </row>
    <row r="193" spans="1:9" ht="15" customHeight="1">
      <c r="A193" s="18">
        <v>190</v>
      </c>
      <c r="B193" s="19" t="s">
        <v>381</v>
      </c>
      <c r="C193" s="19" t="s">
        <v>382</v>
      </c>
      <c r="D193" s="18" t="s">
        <v>124</v>
      </c>
      <c r="E193" s="19" t="s">
        <v>121</v>
      </c>
      <c r="F193" s="20">
        <v>0.04071759259259259</v>
      </c>
      <c r="G193" s="18" t="str">
        <f t="shared" si="6"/>
        <v>5.52/km</v>
      </c>
      <c r="H193" s="21">
        <f t="shared" si="7"/>
        <v>0.019594907407407405</v>
      </c>
      <c r="I193" s="21">
        <f t="shared" si="8"/>
        <v>0.013414351851851847</v>
      </c>
    </row>
    <row r="194" spans="1:9" ht="15" customHeight="1">
      <c r="A194" s="18">
        <v>191</v>
      </c>
      <c r="B194" s="19" t="s">
        <v>383</v>
      </c>
      <c r="C194" s="19" t="s">
        <v>384</v>
      </c>
      <c r="D194" s="18" t="s">
        <v>105</v>
      </c>
      <c r="E194" s="19" t="s">
        <v>328</v>
      </c>
      <c r="F194" s="20">
        <v>0.040729166666666664</v>
      </c>
      <c r="G194" s="18" t="str">
        <f t="shared" si="6"/>
        <v>5.52/km</v>
      </c>
      <c r="H194" s="21">
        <f t="shared" si="7"/>
        <v>0.019606481481481478</v>
      </c>
      <c r="I194" s="21">
        <f t="shared" si="8"/>
        <v>0.014016203703703697</v>
      </c>
    </row>
    <row r="195" spans="1:9" ht="15" customHeight="1">
      <c r="A195" s="18">
        <v>192</v>
      </c>
      <c r="B195" s="19" t="s">
        <v>385</v>
      </c>
      <c r="C195" s="19" t="s">
        <v>386</v>
      </c>
      <c r="D195" s="18" t="s">
        <v>319</v>
      </c>
      <c r="E195" s="19" t="s">
        <v>387</v>
      </c>
      <c r="F195" s="20">
        <v>0.041157407407407406</v>
      </c>
      <c r="G195" s="18" t="str">
        <f t="shared" si="6"/>
        <v>5.56/km</v>
      </c>
      <c r="H195" s="21">
        <f t="shared" si="7"/>
        <v>0.02003472222222222</v>
      </c>
      <c r="I195" s="21">
        <f t="shared" si="8"/>
        <v>0.005810185185185189</v>
      </c>
    </row>
    <row r="196" spans="1:9" ht="15" customHeight="1">
      <c r="A196" s="18">
        <v>193</v>
      </c>
      <c r="B196" s="19" t="s">
        <v>388</v>
      </c>
      <c r="C196" s="19" t="s">
        <v>65</v>
      </c>
      <c r="D196" s="18" t="s">
        <v>135</v>
      </c>
      <c r="E196" s="19" t="s">
        <v>110</v>
      </c>
      <c r="F196" s="20">
        <v>0.04200231481481481</v>
      </c>
      <c r="G196" s="18" t="str">
        <f aca="true" t="shared" si="9" ref="G196:G205">TEXT(INT((HOUR(F196)*3600+MINUTE(F196)*60+SECOND(F196))/$I$2/60),"0")&amp;"."&amp;TEXT(MOD((HOUR(F196)*3600+MINUTE(F196)*60+SECOND(F196))/$I$2,60),"00")&amp;"/km"</f>
        <v>6.03/km</v>
      </c>
      <c r="H196" s="21">
        <f t="shared" si="7"/>
        <v>0.020879629629629626</v>
      </c>
      <c r="I196" s="21">
        <f t="shared" si="8"/>
        <v>0.014317129629629624</v>
      </c>
    </row>
    <row r="197" spans="1:9" ht="15" customHeight="1">
      <c r="A197" s="18">
        <v>194</v>
      </c>
      <c r="B197" s="19" t="s">
        <v>389</v>
      </c>
      <c r="C197" s="19" t="s">
        <v>390</v>
      </c>
      <c r="D197" s="18" t="s">
        <v>255</v>
      </c>
      <c r="E197" s="19" t="s">
        <v>15</v>
      </c>
      <c r="F197" s="20">
        <v>0.042083333333333334</v>
      </c>
      <c r="G197" s="18" t="str">
        <f t="shared" si="9"/>
        <v>6.04/km</v>
      </c>
      <c r="H197" s="21">
        <f t="shared" si="7"/>
        <v>0.02096064814814815</v>
      </c>
      <c r="I197" s="21">
        <f t="shared" si="8"/>
        <v>0.009594907407407406</v>
      </c>
    </row>
    <row r="198" spans="1:9" ht="15" customHeight="1">
      <c r="A198" s="18">
        <v>195</v>
      </c>
      <c r="B198" s="19" t="s">
        <v>391</v>
      </c>
      <c r="C198" s="19" t="s">
        <v>310</v>
      </c>
      <c r="D198" s="18" t="s">
        <v>154</v>
      </c>
      <c r="E198" s="19" t="s">
        <v>200</v>
      </c>
      <c r="F198" s="20">
        <v>0.042199074074074076</v>
      </c>
      <c r="G198" s="18" t="str">
        <f t="shared" si="9"/>
        <v>6.05/km</v>
      </c>
      <c r="H198" s="21">
        <f t="shared" si="7"/>
        <v>0.02107638888888889</v>
      </c>
      <c r="I198" s="21">
        <f t="shared" si="8"/>
        <v>0.013657407407407406</v>
      </c>
    </row>
    <row r="199" spans="1:9" ht="15" customHeight="1">
      <c r="A199" s="18">
        <v>196</v>
      </c>
      <c r="B199" s="19" t="s">
        <v>392</v>
      </c>
      <c r="C199" s="19" t="s">
        <v>221</v>
      </c>
      <c r="D199" s="18" t="s">
        <v>31</v>
      </c>
      <c r="E199" s="19" t="s">
        <v>121</v>
      </c>
      <c r="F199" s="20">
        <v>0.042673611111111114</v>
      </c>
      <c r="G199" s="18" t="str">
        <f t="shared" si="9"/>
        <v>6.09/km</v>
      </c>
      <c r="H199" s="21">
        <f t="shared" si="7"/>
        <v>0.021550925925925928</v>
      </c>
      <c r="I199" s="21">
        <f t="shared" si="8"/>
        <v>0.019548611111111114</v>
      </c>
    </row>
    <row r="200" spans="1:9" ht="15" customHeight="1">
      <c r="A200" s="18">
        <v>197</v>
      </c>
      <c r="B200" s="19" t="s">
        <v>272</v>
      </c>
      <c r="C200" s="19" t="s">
        <v>393</v>
      </c>
      <c r="D200" s="18" t="s">
        <v>215</v>
      </c>
      <c r="E200" s="19" t="s">
        <v>42</v>
      </c>
      <c r="F200" s="20">
        <v>0.043715277777777777</v>
      </c>
      <c r="G200" s="18" t="str">
        <f t="shared" si="9"/>
        <v>6.18/km</v>
      </c>
      <c r="H200" s="21">
        <f t="shared" si="7"/>
        <v>0.02259259259259259</v>
      </c>
      <c r="I200" s="21">
        <f t="shared" si="8"/>
        <v>0.013090277777777777</v>
      </c>
    </row>
    <row r="201" spans="1:9" ht="15" customHeight="1">
      <c r="A201" s="18">
        <v>198</v>
      </c>
      <c r="B201" s="19" t="s">
        <v>394</v>
      </c>
      <c r="C201" s="19" t="s">
        <v>395</v>
      </c>
      <c r="D201" s="18" t="s">
        <v>84</v>
      </c>
      <c r="E201" s="19" t="s">
        <v>299</v>
      </c>
      <c r="F201" s="20">
        <v>0.043715277777777777</v>
      </c>
      <c r="G201" s="18" t="str">
        <f t="shared" si="9"/>
        <v>6.18/km</v>
      </c>
      <c r="H201" s="21">
        <f t="shared" si="7"/>
        <v>0.02259259259259259</v>
      </c>
      <c r="I201" s="21">
        <f t="shared" si="8"/>
        <v>0.017488425925925925</v>
      </c>
    </row>
    <row r="202" spans="1:9" ht="15" customHeight="1">
      <c r="A202" s="18">
        <v>199</v>
      </c>
      <c r="B202" s="19" t="s">
        <v>396</v>
      </c>
      <c r="C202" s="19" t="s">
        <v>30</v>
      </c>
      <c r="D202" s="18" t="s">
        <v>105</v>
      </c>
      <c r="E202" s="19" t="s">
        <v>139</v>
      </c>
      <c r="F202" s="20">
        <v>0.04645833333333333</v>
      </c>
      <c r="G202" s="18" t="str">
        <f t="shared" si="9"/>
        <v>6.41/km</v>
      </c>
      <c r="H202" s="21">
        <f t="shared" si="7"/>
        <v>0.025335648148148145</v>
      </c>
      <c r="I202" s="21">
        <f t="shared" si="8"/>
        <v>0.019745370370370365</v>
      </c>
    </row>
    <row r="203" spans="1:9" ht="15" customHeight="1">
      <c r="A203" s="18">
        <v>200</v>
      </c>
      <c r="B203" s="19" t="s">
        <v>397</v>
      </c>
      <c r="C203" s="19" t="s">
        <v>91</v>
      </c>
      <c r="D203" s="18" t="s">
        <v>45</v>
      </c>
      <c r="E203" s="19" t="s">
        <v>233</v>
      </c>
      <c r="F203" s="20">
        <v>0.047060185185185184</v>
      </c>
      <c r="G203" s="18" t="str">
        <f t="shared" si="9"/>
        <v>6.47/km</v>
      </c>
      <c r="H203" s="21">
        <f t="shared" si="7"/>
        <v>0.0259375</v>
      </c>
      <c r="I203" s="21">
        <f t="shared" si="8"/>
        <v>0.02216435185185185</v>
      </c>
    </row>
    <row r="204" spans="1:9" ht="15" customHeight="1">
      <c r="A204" s="18">
        <v>201</v>
      </c>
      <c r="B204" s="19" t="s">
        <v>398</v>
      </c>
      <c r="C204" s="19" t="s">
        <v>198</v>
      </c>
      <c r="D204" s="18" t="s">
        <v>23</v>
      </c>
      <c r="E204" s="19" t="s">
        <v>233</v>
      </c>
      <c r="F204" s="20">
        <v>0.047060185185185184</v>
      </c>
      <c r="G204" s="18" t="str">
        <f t="shared" si="9"/>
        <v>6.47/km</v>
      </c>
      <c r="H204" s="21">
        <f t="shared" si="7"/>
        <v>0.0259375</v>
      </c>
      <c r="I204" s="21">
        <f t="shared" si="8"/>
        <v>0.024375</v>
      </c>
    </row>
    <row r="205" spans="1:9" ht="15" customHeight="1">
      <c r="A205" s="24">
        <v>202</v>
      </c>
      <c r="B205" s="25" t="s">
        <v>399</v>
      </c>
      <c r="C205" s="25" t="s">
        <v>400</v>
      </c>
      <c r="D205" s="24" t="s">
        <v>105</v>
      </c>
      <c r="E205" s="25" t="s">
        <v>102</v>
      </c>
      <c r="F205" s="26">
        <v>0.047060185185185184</v>
      </c>
      <c r="G205" s="24" t="str">
        <f t="shared" si="9"/>
        <v>6.47/km</v>
      </c>
      <c r="H205" s="27">
        <f t="shared" si="7"/>
        <v>0.0259375</v>
      </c>
      <c r="I205" s="27">
        <f t="shared" si="8"/>
        <v>0.020347222222222218</v>
      </c>
    </row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</sheetData>
  <autoFilter ref="A3:I20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8" t="str">
        <f>Individuale!A1</f>
        <v>Idropark for Organ Donation</v>
      </c>
      <c r="B1" s="28"/>
      <c r="C1" s="28"/>
    </row>
    <row r="2" spans="1:3" ht="33" customHeight="1">
      <c r="A2" s="29">
        <f>Individuale!A2&amp;" km. "&amp;Individuale!I2</f>
        <v>0</v>
      </c>
      <c r="B2" s="29"/>
      <c r="C2" s="29"/>
    </row>
    <row r="3" spans="1:3" ht="24.75" customHeight="1">
      <c r="A3" s="30" t="s">
        <v>3</v>
      </c>
      <c r="B3" s="12" t="s">
        <v>7</v>
      </c>
      <c r="C3" s="12" t="s">
        <v>401</v>
      </c>
    </row>
    <row r="4" spans="1:3" ht="15" customHeight="1">
      <c r="A4" s="13">
        <v>1</v>
      </c>
      <c r="B4" s="14" t="s">
        <v>15</v>
      </c>
      <c r="C4" s="31">
        <v>20</v>
      </c>
    </row>
    <row r="5" spans="1:3" ht="15" customHeight="1">
      <c r="A5" s="18">
        <v>2</v>
      </c>
      <c r="B5" s="19" t="s">
        <v>110</v>
      </c>
      <c r="C5" s="32">
        <v>19</v>
      </c>
    </row>
    <row r="6" spans="1:3" ht="15" customHeight="1">
      <c r="A6" s="18">
        <v>3</v>
      </c>
      <c r="B6" s="19" t="s">
        <v>139</v>
      </c>
      <c r="C6" s="32">
        <v>17</v>
      </c>
    </row>
    <row r="7" spans="1:3" ht="15" customHeight="1">
      <c r="A7" s="18">
        <v>4</v>
      </c>
      <c r="B7" s="19" t="s">
        <v>121</v>
      </c>
      <c r="C7" s="32">
        <v>12</v>
      </c>
    </row>
    <row r="8" spans="1:3" ht="15" customHeight="1">
      <c r="A8" s="18">
        <v>5</v>
      </c>
      <c r="B8" s="19" t="s">
        <v>200</v>
      </c>
      <c r="C8" s="32">
        <v>10</v>
      </c>
    </row>
    <row r="9" spans="1:3" ht="15" customHeight="1">
      <c r="A9" s="18">
        <v>6</v>
      </c>
      <c r="B9" s="19" t="s">
        <v>80</v>
      </c>
      <c r="C9" s="32">
        <v>8</v>
      </c>
    </row>
    <row r="10" spans="1:3" ht="15" customHeight="1">
      <c r="A10" s="18">
        <v>7</v>
      </c>
      <c r="B10" s="19" t="s">
        <v>328</v>
      </c>
      <c r="C10" s="32">
        <v>6</v>
      </c>
    </row>
    <row r="11" spans="1:3" ht="15" customHeight="1">
      <c r="A11" s="18">
        <v>8</v>
      </c>
      <c r="B11" s="19" t="s">
        <v>59</v>
      </c>
      <c r="C11" s="32">
        <v>6</v>
      </c>
    </row>
    <row r="12" spans="1:3" ht="15" customHeight="1">
      <c r="A12" s="18">
        <v>9</v>
      </c>
      <c r="B12" s="19" t="s">
        <v>176</v>
      </c>
      <c r="C12" s="32">
        <v>5</v>
      </c>
    </row>
    <row r="13" spans="1:3" ht="15" customHeight="1">
      <c r="A13" s="18">
        <v>10</v>
      </c>
      <c r="B13" s="19" t="s">
        <v>202</v>
      </c>
      <c r="C13" s="32">
        <v>5</v>
      </c>
    </row>
    <row r="14" spans="1:3" ht="15" customHeight="1">
      <c r="A14" s="18">
        <v>11</v>
      </c>
      <c r="B14" s="19" t="s">
        <v>18</v>
      </c>
      <c r="C14" s="32">
        <v>5</v>
      </c>
    </row>
    <row r="15" spans="1:3" ht="15" customHeight="1">
      <c r="A15" s="18">
        <v>12</v>
      </c>
      <c r="B15" s="19" t="s">
        <v>131</v>
      </c>
      <c r="C15" s="32">
        <v>4</v>
      </c>
    </row>
    <row r="16" spans="1:3" ht="15" customHeight="1">
      <c r="A16" s="18">
        <v>13</v>
      </c>
      <c r="B16" s="19" t="s">
        <v>102</v>
      </c>
      <c r="C16" s="32">
        <v>4</v>
      </c>
    </row>
    <row r="17" spans="1:3" ht="15" customHeight="1">
      <c r="A17" s="18">
        <v>14</v>
      </c>
      <c r="B17" s="19" t="s">
        <v>74</v>
      </c>
      <c r="C17" s="32">
        <v>4</v>
      </c>
    </row>
    <row r="18" spans="1:3" ht="15" customHeight="1">
      <c r="A18" s="18">
        <v>15</v>
      </c>
      <c r="B18" s="19" t="s">
        <v>299</v>
      </c>
      <c r="C18" s="32">
        <v>4</v>
      </c>
    </row>
    <row r="19" spans="1:3" ht="15" customHeight="1">
      <c r="A19" s="18">
        <v>16</v>
      </c>
      <c r="B19" s="19" t="s">
        <v>233</v>
      </c>
      <c r="C19" s="32">
        <v>4</v>
      </c>
    </row>
    <row r="20" spans="1:3" ht="15" customHeight="1">
      <c r="A20" s="18">
        <v>17</v>
      </c>
      <c r="B20" s="19" t="s">
        <v>161</v>
      </c>
      <c r="C20" s="32">
        <v>3</v>
      </c>
    </row>
    <row r="21" spans="1:3" ht="15" customHeight="1">
      <c r="A21" s="18">
        <v>18</v>
      </c>
      <c r="B21" s="19" t="s">
        <v>66</v>
      </c>
      <c r="C21" s="32">
        <v>3</v>
      </c>
    </row>
    <row r="22" spans="1:3" ht="15" customHeight="1">
      <c r="A22" s="18">
        <v>19</v>
      </c>
      <c r="B22" s="19" t="s">
        <v>95</v>
      </c>
      <c r="C22" s="32">
        <v>3</v>
      </c>
    </row>
    <row r="23" spans="1:3" ht="15" customHeight="1">
      <c r="A23" s="18">
        <v>20</v>
      </c>
      <c r="B23" s="19" t="s">
        <v>42</v>
      </c>
      <c r="C23" s="32">
        <v>3</v>
      </c>
    </row>
    <row r="24" spans="1:3" ht="15" customHeight="1">
      <c r="A24" s="18">
        <v>21</v>
      </c>
      <c r="B24" s="19" t="s">
        <v>49</v>
      </c>
      <c r="C24" s="32">
        <v>2</v>
      </c>
    </row>
    <row r="25" spans="1:3" ht="15" customHeight="1">
      <c r="A25" s="18">
        <v>22</v>
      </c>
      <c r="B25" s="19" t="s">
        <v>35</v>
      </c>
      <c r="C25" s="32">
        <v>2</v>
      </c>
    </row>
    <row r="26" spans="1:3" ht="15" customHeight="1">
      <c r="A26" s="18">
        <v>23</v>
      </c>
      <c r="B26" s="19" t="s">
        <v>155</v>
      </c>
      <c r="C26" s="32">
        <v>2</v>
      </c>
    </row>
    <row r="27" spans="1:3" ht="15" customHeight="1">
      <c r="A27" s="18">
        <v>24</v>
      </c>
      <c r="B27" s="19" t="s">
        <v>371</v>
      </c>
      <c r="C27" s="32">
        <v>2</v>
      </c>
    </row>
    <row r="28" spans="1:3" ht="15" customHeight="1">
      <c r="A28" s="18">
        <v>25</v>
      </c>
      <c r="B28" s="19" t="s">
        <v>267</v>
      </c>
      <c r="C28" s="32">
        <v>2</v>
      </c>
    </row>
    <row r="29" spans="1:3" ht="15" customHeight="1">
      <c r="A29" s="18">
        <v>26</v>
      </c>
      <c r="B29" s="19" t="s">
        <v>145</v>
      </c>
      <c r="C29" s="32">
        <v>2</v>
      </c>
    </row>
    <row r="30" spans="1:3" ht="15" customHeight="1">
      <c r="A30" s="18">
        <v>27</v>
      </c>
      <c r="B30" s="19" t="s">
        <v>115</v>
      </c>
      <c r="C30" s="32">
        <v>2</v>
      </c>
    </row>
    <row r="31" spans="1:3" ht="15" customHeight="1">
      <c r="A31" s="18">
        <v>28</v>
      </c>
      <c r="B31" s="19" t="s">
        <v>289</v>
      </c>
      <c r="C31" s="32">
        <v>2</v>
      </c>
    </row>
    <row r="32" spans="1:3" ht="15" customHeight="1">
      <c r="A32" s="18">
        <v>29</v>
      </c>
      <c r="B32" s="19" t="s">
        <v>194</v>
      </c>
      <c r="C32" s="32">
        <v>2</v>
      </c>
    </row>
    <row r="33" spans="1:3" ht="15" customHeight="1">
      <c r="A33" s="18">
        <v>30</v>
      </c>
      <c r="B33" s="19" t="s">
        <v>186</v>
      </c>
      <c r="C33" s="32">
        <v>2</v>
      </c>
    </row>
    <row r="34" spans="1:3" ht="15" customHeight="1">
      <c r="A34" s="18">
        <v>31</v>
      </c>
      <c r="B34" s="19" t="s">
        <v>53</v>
      </c>
      <c r="C34" s="32">
        <v>2</v>
      </c>
    </row>
    <row r="35" spans="1:3" ht="15" customHeight="1">
      <c r="A35" s="18">
        <v>32</v>
      </c>
      <c r="B35" s="19" t="s">
        <v>150</v>
      </c>
      <c r="C35" s="32">
        <v>2</v>
      </c>
    </row>
    <row r="36" spans="1:3" ht="15" customHeight="1">
      <c r="A36" s="18">
        <v>33</v>
      </c>
      <c r="B36" s="19" t="s">
        <v>32</v>
      </c>
      <c r="C36" s="32">
        <v>1</v>
      </c>
    </row>
    <row r="37" spans="1:3" ht="15" customHeight="1">
      <c r="A37" s="18">
        <v>34</v>
      </c>
      <c r="B37" s="19" t="s">
        <v>85</v>
      </c>
      <c r="C37" s="32">
        <v>1</v>
      </c>
    </row>
    <row r="38" spans="1:3" ht="15" customHeight="1">
      <c r="A38" s="18">
        <v>35</v>
      </c>
      <c r="B38" s="19" t="s">
        <v>209</v>
      </c>
      <c r="C38" s="32">
        <v>1</v>
      </c>
    </row>
    <row r="39" spans="1:3" ht="15" customHeight="1">
      <c r="A39" s="18">
        <v>36</v>
      </c>
      <c r="B39" s="19" t="s">
        <v>315</v>
      </c>
      <c r="C39" s="32">
        <v>1</v>
      </c>
    </row>
    <row r="40" spans="1:3" ht="15" customHeight="1">
      <c r="A40" s="18">
        <v>37</v>
      </c>
      <c r="B40" s="19" t="s">
        <v>347</v>
      </c>
      <c r="C40" s="32">
        <v>1</v>
      </c>
    </row>
    <row r="41" spans="1:3" ht="15" customHeight="1">
      <c r="A41" s="18">
        <v>38</v>
      </c>
      <c r="B41" s="19" t="s">
        <v>78</v>
      </c>
      <c r="C41" s="32">
        <v>1</v>
      </c>
    </row>
    <row r="42" spans="1:3" ht="15" customHeight="1">
      <c r="A42" s="18">
        <v>39</v>
      </c>
      <c r="B42" s="19" t="s">
        <v>224</v>
      </c>
      <c r="C42" s="32">
        <v>1</v>
      </c>
    </row>
    <row r="43" spans="1:3" ht="15" customHeight="1">
      <c r="A43" s="18">
        <v>40</v>
      </c>
      <c r="B43" s="19" t="s">
        <v>158</v>
      </c>
      <c r="C43" s="32">
        <v>1</v>
      </c>
    </row>
    <row r="44" spans="1:3" ht="15" customHeight="1">
      <c r="A44" s="18">
        <v>41</v>
      </c>
      <c r="B44" s="19" t="s">
        <v>308</v>
      </c>
      <c r="C44" s="32">
        <v>1</v>
      </c>
    </row>
    <row r="45" spans="1:3" ht="15" customHeight="1">
      <c r="A45" s="18">
        <v>42</v>
      </c>
      <c r="B45" s="19" t="s">
        <v>192</v>
      </c>
      <c r="C45" s="32">
        <v>1</v>
      </c>
    </row>
    <row r="46" spans="1:3" ht="15" customHeight="1">
      <c r="A46" s="18">
        <v>43</v>
      </c>
      <c r="B46" s="19" t="s">
        <v>320</v>
      </c>
      <c r="C46" s="32">
        <v>1</v>
      </c>
    </row>
    <row r="47" spans="1:3" ht="15" customHeight="1">
      <c r="A47" s="18">
        <v>44</v>
      </c>
      <c r="B47" s="19" t="s">
        <v>72</v>
      </c>
      <c r="C47" s="32">
        <v>1</v>
      </c>
    </row>
    <row r="48" spans="1:3" ht="15" customHeight="1">
      <c r="A48" s="18">
        <v>45</v>
      </c>
      <c r="B48" s="19" t="s">
        <v>69</v>
      </c>
      <c r="C48" s="32">
        <v>1</v>
      </c>
    </row>
    <row r="49" spans="1:3" ht="15" customHeight="1">
      <c r="A49" s="18">
        <v>46</v>
      </c>
      <c r="B49" s="19" t="s">
        <v>100</v>
      </c>
      <c r="C49" s="32">
        <v>1</v>
      </c>
    </row>
    <row r="50" spans="1:3" ht="15" customHeight="1">
      <c r="A50" s="18">
        <v>47</v>
      </c>
      <c r="B50" s="19" t="s">
        <v>305</v>
      </c>
      <c r="C50" s="32">
        <v>1</v>
      </c>
    </row>
    <row r="51" spans="1:3" ht="15" customHeight="1">
      <c r="A51" s="18">
        <v>48</v>
      </c>
      <c r="B51" s="19" t="s">
        <v>51</v>
      </c>
      <c r="C51" s="32">
        <v>1</v>
      </c>
    </row>
    <row r="52" spans="1:3" ht="15" customHeight="1">
      <c r="A52" s="18">
        <v>49</v>
      </c>
      <c r="B52" s="19" t="s">
        <v>128</v>
      </c>
      <c r="C52" s="32">
        <v>1</v>
      </c>
    </row>
    <row r="53" spans="1:3" ht="15" customHeight="1">
      <c r="A53" s="18">
        <v>50</v>
      </c>
      <c r="B53" s="19" t="s">
        <v>323</v>
      </c>
      <c r="C53" s="32">
        <v>1</v>
      </c>
    </row>
    <row r="54" spans="1:3" ht="15" customHeight="1">
      <c r="A54" s="18">
        <v>51</v>
      </c>
      <c r="B54" s="19" t="s">
        <v>117</v>
      </c>
      <c r="C54" s="32">
        <v>1</v>
      </c>
    </row>
    <row r="55" spans="1:3" ht="15" customHeight="1">
      <c r="A55" s="18">
        <v>52</v>
      </c>
      <c r="B55" s="19" t="s">
        <v>252</v>
      </c>
      <c r="C55" s="32">
        <v>1</v>
      </c>
    </row>
    <row r="56" spans="1:3" ht="15" customHeight="1">
      <c r="A56" s="18">
        <v>53</v>
      </c>
      <c r="B56" s="19" t="s">
        <v>178</v>
      </c>
      <c r="C56" s="32">
        <v>1</v>
      </c>
    </row>
    <row r="57" spans="1:3" ht="15" customHeight="1">
      <c r="A57" s="18">
        <v>54</v>
      </c>
      <c r="B57" s="19" t="s">
        <v>24</v>
      </c>
      <c r="C57" s="32">
        <v>1</v>
      </c>
    </row>
    <row r="58" spans="1:3" ht="15" customHeight="1">
      <c r="A58" s="18">
        <v>55</v>
      </c>
      <c r="B58" s="19" t="s">
        <v>89</v>
      </c>
      <c r="C58" s="32">
        <v>1</v>
      </c>
    </row>
    <row r="59" spans="1:3" ht="15" customHeight="1">
      <c r="A59" s="18">
        <v>56</v>
      </c>
      <c r="B59" s="19" t="s">
        <v>136</v>
      </c>
      <c r="C59" s="32">
        <v>1</v>
      </c>
    </row>
    <row r="60" spans="1:3" ht="15" customHeight="1">
      <c r="A60" s="18">
        <v>57</v>
      </c>
      <c r="B60" s="19" t="s">
        <v>387</v>
      </c>
      <c r="C60" s="32">
        <v>1</v>
      </c>
    </row>
    <row r="61" spans="1:3" ht="15" customHeight="1">
      <c r="A61" s="18">
        <v>58</v>
      </c>
      <c r="B61" s="19" t="s">
        <v>369</v>
      </c>
      <c r="C61" s="32">
        <v>1</v>
      </c>
    </row>
    <row r="62" spans="1:3" ht="15" customHeight="1">
      <c r="A62" s="18">
        <v>59</v>
      </c>
      <c r="B62" s="19" t="s">
        <v>352</v>
      </c>
      <c r="C62" s="32">
        <v>1</v>
      </c>
    </row>
    <row r="63" spans="1:3" ht="15" customHeight="1">
      <c r="A63" s="18">
        <v>60</v>
      </c>
      <c r="B63" s="19" t="s">
        <v>256</v>
      </c>
      <c r="C63" s="32">
        <v>1</v>
      </c>
    </row>
    <row r="64" spans="1:3" ht="15" customHeight="1">
      <c r="A64" s="18">
        <v>61</v>
      </c>
      <c r="B64" s="19" t="s">
        <v>92</v>
      </c>
      <c r="C64" s="32">
        <v>1</v>
      </c>
    </row>
    <row r="65" spans="1:3" ht="15" customHeight="1">
      <c r="A65" s="18">
        <v>62</v>
      </c>
      <c r="B65" s="19" t="s">
        <v>260</v>
      </c>
      <c r="C65" s="32">
        <v>1</v>
      </c>
    </row>
    <row r="66" spans="1:3" ht="15" customHeight="1">
      <c r="A66" s="18">
        <v>63</v>
      </c>
      <c r="B66" s="19" t="s">
        <v>263</v>
      </c>
      <c r="C66" s="32">
        <v>1</v>
      </c>
    </row>
    <row r="67" spans="1:3" ht="15" customHeight="1">
      <c r="A67" s="18">
        <v>64</v>
      </c>
      <c r="B67" s="19" t="s">
        <v>46</v>
      </c>
      <c r="C67" s="32">
        <v>1</v>
      </c>
    </row>
    <row r="68" spans="1:3" ht="15" customHeight="1">
      <c r="A68" s="24">
        <v>65</v>
      </c>
      <c r="B68" s="25" t="s">
        <v>151</v>
      </c>
      <c r="C68" s="33">
        <v>1</v>
      </c>
    </row>
    <row r="69" ht="12.75">
      <c r="C69" s="2">
        <f>SUM(C4:C68)</f>
        <v>202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/>
  <cp:lastPrinted>2009-04-03T11:50:32Z</cp:lastPrinted>
  <dcterms:created xsi:type="dcterms:W3CDTF">2008-10-15T19:55:17Z</dcterms:created>
  <dcterms:modified xsi:type="dcterms:W3CDTF">2010-09-15T16:35:39Z</dcterms:modified>
  <cp:category/>
  <cp:version/>
  <cp:contentType/>
  <cp:contentStatus/>
  <cp:revision>1</cp:revision>
</cp:coreProperties>
</file>