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<sst xmlns="http://schemas.openxmlformats.org/spreadsheetml/2006/main" count="776" uniqueCount="433">
  <si>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</si>
  <si>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</si>
  <si>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</si>
  <si>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</si>
  <si>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</si>
  <si>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</si>
  <si>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</si>
  <si>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</si>
  <si>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</si>
  <si>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</si>
  <si>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</si>
  <si>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</si>
  <si>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</si>
  <si>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</si>
  <si>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</si>
  <si>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</si>
  <si>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</si>
  <si>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PAOLO</t>
  </si>
  <si>
    <t>MASSIMO</t>
  </si>
  <si>
    <t>LUCIANO</t>
  </si>
  <si>
    <t>GIANLUCA</t>
  </si>
  <si>
    <t>ALBERTO</t>
  </si>
  <si>
    <t>FABRIZIO</t>
  </si>
  <si>
    <t>MAURO</t>
  </si>
  <si>
    <t>ALESSANDRO</t>
  </si>
  <si>
    <t>ROBERTO</t>
  </si>
  <si>
    <t>LUIGI</t>
  </si>
  <si>
    <t>FABIO</t>
  </si>
  <si>
    <t>LUCA</t>
  </si>
  <si>
    <t>MARCO</t>
  </si>
  <si>
    <t>CLAUDIO</t>
  </si>
  <si>
    <t>ANDREA</t>
  </si>
  <si>
    <t>SALVATORE</t>
  </si>
  <si>
    <t>MASSIMILIANO</t>
  </si>
  <si>
    <t>MARCELLO</t>
  </si>
  <si>
    <t>VINCENZO</t>
  </si>
  <si>
    <t>DAVIDE</t>
  </si>
  <si>
    <t>GIANFRANCO</t>
  </si>
  <si>
    <t>MARIO</t>
  </si>
  <si>
    <t>SANDRO</t>
  </si>
  <si>
    <t>MICHELE</t>
  </si>
  <si>
    <t>PIETRO</t>
  </si>
  <si>
    <t>ANGELO</t>
  </si>
  <si>
    <t>ENRICO</t>
  </si>
  <si>
    <t>WALTER</t>
  </si>
  <si>
    <t>LATINA RUNNERS</t>
  </si>
  <si>
    <t>VENDITTI</t>
  </si>
  <si>
    <t>LEONARDO</t>
  </si>
  <si>
    <t>ESPOSITO</t>
  </si>
  <si>
    <t>FELICE</t>
  </si>
  <si>
    <t>MANCINI</t>
  </si>
  <si>
    <t>SERGIO</t>
  </si>
  <si>
    <t>ROMEO</t>
  </si>
  <si>
    <t>PIZZUTI</t>
  </si>
  <si>
    <t>SONIA</t>
  </si>
  <si>
    <t>DOMENICO</t>
  </si>
  <si>
    <t>PARISI</t>
  </si>
  <si>
    <t>FIORINI</t>
  </si>
  <si>
    <t>CRISTIAN</t>
  </si>
  <si>
    <t>DIEGO</t>
  </si>
  <si>
    <t>PIERO</t>
  </si>
  <si>
    <t>D'ANGELO</t>
  </si>
  <si>
    <t>RAIMONDI</t>
  </si>
  <si>
    <t>PAPOCCIA</t>
  </si>
  <si>
    <t>POD. AMATORI MOROLO</t>
  </si>
  <si>
    <t>MAGNO ROBERTO</t>
  </si>
  <si>
    <t>APROCIS RUNNERS TEAM</t>
  </si>
  <si>
    <t>POLSINELLI</t>
  </si>
  <si>
    <t>GIANGRANDE</t>
  </si>
  <si>
    <t>CIARALDI</t>
  </si>
  <si>
    <t>BARILONE</t>
  </si>
  <si>
    <t>COZZOLINO</t>
  </si>
  <si>
    <t>EDITTO</t>
  </si>
  <si>
    <t>CECCACCI</t>
  </si>
  <si>
    <t>PATRIZIA</t>
  </si>
  <si>
    <t>EMILIO</t>
  </si>
  <si>
    <t>CIRO</t>
  </si>
  <si>
    <t>ATL. CASTELLO SORA</t>
  </si>
  <si>
    <t>PANNONE</t>
  </si>
  <si>
    <t>IMPERIOLI</t>
  </si>
  <si>
    <t>VALERIANO</t>
  </si>
  <si>
    <t>PALOMBI</t>
  </si>
  <si>
    <t>STEFANIA</t>
  </si>
  <si>
    <t>PIACENTINI</t>
  </si>
  <si>
    <t>FILIPPO</t>
  </si>
  <si>
    <t>NORCIA</t>
  </si>
  <si>
    <t>CAROLA</t>
  </si>
  <si>
    <t>MAIURI</t>
  </si>
  <si>
    <t>ATL. AMATORI FIAT CASSINO</t>
  </si>
  <si>
    <t>ANNA FELICITA</t>
  </si>
  <si>
    <t>PITTIGLIO</t>
  </si>
  <si>
    <t>GUIDO</t>
  </si>
  <si>
    <t>VITTORIO</t>
  </si>
  <si>
    <t>GIORGIO</t>
  </si>
  <si>
    <t>BELLANTI</t>
  </si>
  <si>
    <t>DANIELE</t>
  </si>
  <si>
    <t>PAOLA</t>
  </si>
  <si>
    <t>PIERLUIGI</t>
  </si>
  <si>
    <t>UMBERTO</t>
  </si>
  <si>
    <t>SALVI</t>
  </si>
  <si>
    <t>ARTURO</t>
  </si>
  <si>
    <t>BRUNO</t>
  </si>
  <si>
    <t>REA</t>
  </si>
  <si>
    <t>GROSSI</t>
  </si>
  <si>
    <t>MARIANI</t>
  </si>
  <si>
    <t>DANIELA</t>
  </si>
  <si>
    <t>MM35</t>
  </si>
  <si>
    <t>0.32.34</t>
  </si>
  <si>
    <t>MILANA</t>
  </si>
  <si>
    <t>CHRISTIAN</t>
  </si>
  <si>
    <t>AM</t>
  </si>
  <si>
    <t>A.S.D. SIMMEL COLLEFERRO</t>
  </si>
  <si>
    <t>0.33.22</t>
  </si>
  <si>
    <t>GRAVINA</t>
  </si>
  <si>
    <t>S/M</t>
  </si>
  <si>
    <t>COLLEFERRO ATLETICA</t>
  </si>
  <si>
    <t>0.33.37</t>
  </si>
  <si>
    <t>FABRIZI</t>
  </si>
  <si>
    <t>0.33.44</t>
  </si>
  <si>
    <t>DI STEFANO</t>
  </si>
  <si>
    <t>MICHAEL</t>
  </si>
  <si>
    <t>J/M</t>
  </si>
  <si>
    <t>0.33.49</t>
  </si>
  <si>
    <t>0.33.53</t>
  </si>
  <si>
    <t>UMBERTINO</t>
  </si>
  <si>
    <t>0.34.26</t>
  </si>
  <si>
    <t>TASI</t>
  </si>
  <si>
    <t>ILIR</t>
  </si>
  <si>
    <t>0.34.47</t>
  </si>
  <si>
    <t>MM40</t>
  </si>
  <si>
    <t>0.35.00</t>
  </si>
  <si>
    <t>LAVIOLA</t>
  </si>
  <si>
    <t>0.35.03</t>
  </si>
  <si>
    <t>MATTACOLA</t>
  </si>
  <si>
    <t>MM45</t>
  </si>
  <si>
    <t>POD. FISIOSPORT</t>
  </si>
  <si>
    <t>0.35.08</t>
  </si>
  <si>
    <t>ZOMPANTI</t>
  </si>
  <si>
    <t>POL. ATLETICA CEPRANO</t>
  </si>
  <si>
    <t>0.35.14</t>
  </si>
  <si>
    <t>ROSSINI</t>
  </si>
  <si>
    <t>0.35.51</t>
  </si>
  <si>
    <t>CELANI</t>
  </si>
  <si>
    <t>0.36.00</t>
  </si>
  <si>
    <t>D'AGOSTINO</t>
  </si>
  <si>
    <t>ATL. ROSSANA MANCINI ATINA</t>
  </si>
  <si>
    <t>0.36.15</t>
  </si>
  <si>
    <t>A.S.D. POL. CIOCIARA A.FAVA</t>
  </si>
  <si>
    <t>0.36.21</t>
  </si>
  <si>
    <t>MM50</t>
  </si>
  <si>
    <t>A.S.D. ATLETICA VENAFRO</t>
  </si>
  <si>
    <t>0.36.44</t>
  </si>
  <si>
    <t>SALVATI</t>
  </si>
  <si>
    <t>POD. ORO FANTASY</t>
  </si>
  <si>
    <t>0.36.49</t>
  </si>
  <si>
    <t>MILANO</t>
  </si>
  <si>
    <t>PEPPINO</t>
  </si>
  <si>
    <t>A.S.D. ATLETICA CECCANO</t>
  </si>
  <si>
    <t>0.37.03</t>
  </si>
  <si>
    <t>ASD SORA RUNNERS CLUB</t>
  </si>
  <si>
    <t>0.37.07</t>
  </si>
  <si>
    <t>MERLINO</t>
  </si>
  <si>
    <t>ROLANDO</t>
  </si>
  <si>
    <t>0.37.14</t>
  </si>
  <si>
    <t>GIROLAMI</t>
  </si>
  <si>
    <t>0.37.15</t>
  </si>
  <si>
    <t>MARTELLUZZI</t>
  </si>
  <si>
    <t>NUOTO FIORDALISO ASD-TRIATH</t>
  </si>
  <si>
    <t>0.37.21</t>
  </si>
  <si>
    <t>MENENTI</t>
  </si>
  <si>
    <t>0.37.29</t>
  </si>
  <si>
    <t>MASTRACCO</t>
  </si>
  <si>
    <t>ATL. ALATRI 2001 I CICLOPI</t>
  </si>
  <si>
    <t>BARRALE</t>
  </si>
  <si>
    <t>0.37.30</t>
  </si>
  <si>
    <t>LAURETTI</t>
  </si>
  <si>
    <t>DANILO</t>
  </si>
  <si>
    <t>0.37.42</t>
  </si>
  <si>
    <t>0.37.46</t>
  </si>
  <si>
    <t>GIUSTIZIERI</t>
  </si>
  <si>
    <t>0.37.51</t>
  </si>
  <si>
    <t>LAURI</t>
  </si>
  <si>
    <t>0.37.54</t>
  </si>
  <si>
    <t>BOTTONI</t>
  </si>
  <si>
    <t>0.38.01</t>
  </si>
  <si>
    <t>GRIMALDI</t>
  </si>
  <si>
    <t>ASD ATLETICA ARCE</t>
  </si>
  <si>
    <t>0.38.03</t>
  </si>
  <si>
    <t>CORSO</t>
  </si>
  <si>
    <t>0.38.07</t>
  </si>
  <si>
    <t>MIACCI</t>
  </si>
  <si>
    <t>ANNALISA</t>
  </si>
  <si>
    <t>S/F</t>
  </si>
  <si>
    <t>0.38.14</t>
  </si>
  <si>
    <t>MIZZONI</t>
  </si>
  <si>
    <t>ATL. FROSINONE</t>
  </si>
  <si>
    <t>0.38.19</t>
  </si>
  <si>
    <t>GIGLI</t>
  </si>
  <si>
    <t>ASD PALESTRINA RUNNING</t>
  </si>
  <si>
    <t>0.38.20</t>
  </si>
  <si>
    <t>RUZZA</t>
  </si>
  <si>
    <t>IRENE</t>
  </si>
  <si>
    <t>MF35</t>
  </si>
  <si>
    <t>0.38.25</t>
  </si>
  <si>
    <t>0.38.31</t>
  </si>
  <si>
    <t>LAUTIERO</t>
  </si>
  <si>
    <t>RUNNERS CLUB ANAGNI</t>
  </si>
  <si>
    <t>0.38.33</t>
  </si>
  <si>
    <t>GIORGI</t>
  </si>
  <si>
    <t>0.38.34</t>
  </si>
  <si>
    <t>REALI</t>
  </si>
  <si>
    <t>ASD POLISPORTIVA NAMASTE'</t>
  </si>
  <si>
    <t>0.38.51</t>
  </si>
  <si>
    <t>PAGLIARI</t>
  </si>
  <si>
    <t>0.38.54</t>
  </si>
  <si>
    <t>0.39.05</t>
  </si>
  <si>
    <t>0.39.12</t>
  </si>
  <si>
    <t>SAVO</t>
  </si>
  <si>
    <t>0.39.13</t>
  </si>
  <si>
    <t>CORTINA</t>
  </si>
  <si>
    <t>0.39.14</t>
  </si>
  <si>
    <t>CICCONI</t>
  </si>
  <si>
    <t>0.39.20</t>
  </si>
  <si>
    <t>MARCONI</t>
  </si>
  <si>
    <t>MAGNO</t>
  </si>
  <si>
    <t>0.39.27</t>
  </si>
  <si>
    <t>CIOCI</t>
  </si>
  <si>
    <t>GAETANO</t>
  </si>
  <si>
    <t>MM55</t>
  </si>
  <si>
    <t>0.39.37</t>
  </si>
  <si>
    <t>ACETO</t>
  </si>
  <si>
    <t>0.39.47</t>
  </si>
  <si>
    <t>LAPOMARDA</t>
  </si>
  <si>
    <t>0.39.54</t>
  </si>
  <si>
    <t>RECCHIA</t>
  </si>
  <si>
    <t>0.39.57</t>
  </si>
  <si>
    <t>APD CIOCIARIA BIKE</t>
  </si>
  <si>
    <t>0.40.02</t>
  </si>
  <si>
    <t>D'ARPINO</t>
  </si>
  <si>
    <t>0.40.08</t>
  </si>
  <si>
    <t>SERRA</t>
  </si>
  <si>
    <t>ANNA</t>
  </si>
  <si>
    <t>0.40.09</t>
  </si>
  <si>
    <t>GHIRLANDINI</t>
  </si>
  <si>
    <t>0.40.10</t>
  </si>
  <si>
    <t>DI RIENZO</t>
  </si>
  <si>
    <t>NEMBO</t>
  </si>
  <si>
    <t>0.40.13</t>
  </si>
  <si>
    <t>PALLANTE</t>
  </si>
  <si>
    <t>0.40.23</t>
  </si>
  <si>
    <t>FINOCCHIO</t>
  </si>
  <si>
    <t>0.40.25</t>
  </si>
  <si>
    <t>LANCIA</t>
  </si>
  <si>
    <t>DANIEL</t>
  </si>
  <si>
    <t>0.40.33</t>
  </si>
  <si>
    <t>0.40.35</t>
  </si>
  <si>
    <t>ANTONUCCI</t>
  </si>
  <si>
    <t>0.40.39</t>
  </si>
  <si>
    <t>CAMPIONI</t>
  </si>
  <si>
    <t>MM60</t>
  </si>
  <si>
    <t>0.40.40</t>
  </si>
  <si>
    <t>MANDARELLI</t>
  </si>
  <si>
    <t>ANNA LAURA</t>
  </si>
  <si>
    <t>MF40</t>
  </si>
  <si>
    <t>0.40.48</t>
  </si>
  <si>
    <t>ARCESE</t>
  </si>
  <si>
    <t>ERMANNO</t>
  </si>
  <si>
    <t>0.40.52</t>
  </si>
  <si>
    <t>AMMANNITI</t>
  </si>
  <si>
    <t>0.40.53</t>
  </si>
  <si>
    <t>TAVELLI</t>
  </si>
  <si>
    <t>LISI</t>
  </si>
  <si>
    <t>0.40.58</t>
  </si>
  <si>
    <t>CAMPOLI</t>
  </si>
  <si>
    <t>0.41.05</t>
  </si>
  <si>
    <t>PISANELLO</t>
  </si>
  <si>
    <t>0.41.15</t>
  </si>
  <si>
    <t>0.41.25</t>
  </si>
  <si>
    <t>BRIZZI</t>
  </si>
  <si>
    <t>0.41.30</t>
  </si>
  <si>
    <t>COLELLA</t>
  </si>
  <si>
    <t>0.41.34</t>
  </si>
  <si>
    <t>PATRIZI</t>
  </si>
  <si>
    <t>ACHILLE</t>
  </si>
  <si>
    <t>0.41.35</t>
  </si>
  <si>
    <t>MUZZI</t>
  </si>
  <si>
    <t>0.41.51</t>
  </si>
  <si>
    <t>FERRANTE</t>
  </si>
  <si>
    <t>TAMARA</t>
  </si>
  <si>
    <t>0.41.53</t>
  </si>
  <si>
    <t>BUTTARELLI</t>
  </si>
  <si>
    <t>MM65</t>
  </si>
  <si>
    <t>0.42.04</t>
  </si>
  <si>
    <t>BAUCO</t>
  </si>
  <si>
    <t>0.42.06</t>
  </si>
  <si>
    <t>0.42.07</t>
  </si>
  <si>
    <t>VENTURA</t>
  </si>
  <si>
    <t>0.42.11</t>
  </si>
  <si>
    <t>0.42.29</t>
  </si>
  <si>
    <t>PROIETTI</t>
  </si>
  <si>
    <t>SILVANO</t>
  </si>
  <si>
    <t>0.42.31</t>
  </si>
  <si>
    <t>BELLARDINI</t>
  </si>
  <si>
    <t>0.42.33</t>
  </si>
  <si>
    <t>ASSENI</t>
  </si>
  <si>
    <t>0.42.41</t>
  </si>
  <si>
    <t>DI PALMA</t>
  </si>
  <si>
    <t>0.42.42</t>
  </si>
  <si>
    <t>GUGLIETTI</t>
  </si>
  <si>
    <t>LIDIA</t>
  </si>
  <si>
    <t>MF55</t>
  </si>
  <si>
    <t>0.42.52</t>
  </si>
  <si>
    <t>DURANTE</t>
  </si>
  <si>
    <t>0.42.53</t>
  </si>
  <si>
    <t>D'ANGELI</t>
  </si>
  <si>
    <t>0.42.58</t>
  </si>
  <si>
    <t>0.43.14</t>
  </si>
  <si>
    <t>0.43.17</t>
  </si>
  <si>
    <t>SPERDUTI</t>
  </si>
  <si>
    <t>0.43.22</t>
  </si>
  <si>
    <t>ENZO</t>
  </si>
  <si>
    <t>0.43.23</t>
  </si>
  <si>
    <t>FABBRIZI</t>
  </si>
  <si>
    <t>0.43.24</t>
  </si>
  <si>
    <t>BIANCHI</t>
  </si>
  <si>
    <t>0.43.25</t>
  </si>
  <si>
    <t>RINNA</t>
  </si>
  <si>
    <t>0.43.34</t>
  </si>
  <si>
    <t>0.43.35</t>
  </si>
  <si>
    <t>MAROZZA</t>
  </si>
  <si>
    <t>0.43.50</t>
  </si>
  <si>
    <t>0.43.55</t>
  </si>
  <si>
    <t>ASCENZI</t>
  </si>
  <si>
    <t>0.43.58</t>
  </si>
  <si>
    <t>AF</t>
  </si>
  <si>
    <t>0.44.00</t>
  </si>
  <si>
    <t>BRUNI</t>
  </si>
  <si>
    <t>0.44.39</t>
  </si>
  <si>
    <t>SALETTI</t>
  </si>
  <si>
    <t>0.44.42</t>
  </si>
  <si>
    <t>MOSCATO</t>
  </si>
  <si>
    <t>FILOMENA</t>
  </si>
  <si>
    <t>MF45</t>
  </si>
  <si>
    <t>0.44.51</t>
  </si>
  <si>
    <t>0.45.03</t>
  </si>
  <si>
    <t>SOLLI</t>
  </si>
  <si>
    <t>0.45.12</t>
  </si>
  <si>
    <t>GRZEGORZEWSKI</t>
  </si>
  <si>
    <t>MICHAL KONRAD</t>
  </si>
  <si>
    <t>0.45.24</t>
  </si>
  <si>
    <t>CORBO</t>
  </si>
  <si>
    <t>0.45.39</t>
  </si>
  <si>
    <t>PETRIGLIA</t>
  </si>
  <si>
    <t>BARBARA</t>
  </si>
  <si>
    <t>0.45.48</t>
  </si>
  <si>
    <t>LEO</t>
  </si>
  <si>
    <t>0.46.12</t>
  </si>
  <si>
    <t>CELLETTI</t>
  </si>
  <si>
    <t>0.46.14</t>
  </si>
  <si>
    <t>0.46.19</t>
  </si>
  <si>
    <t>0.46.25</t>
  </si>
  <si>
    <t>FERRETTI</t>
  </si>
  <si>
    <t>0.46.36</t>
  </si>
  <si>
    <t>MUZI</t>
  </si>
  <si>
    <t>0.46.49</t>
  </si>
  <si>
    <t>0.46.54</t>
  </si>
  <si>
    <t>CERVINI</t>
  </si>
  <si>
    <t>CSI FROSINONE</t>
  </si>
  <si>
    <t>0.46.55</t>
  </si>
  <si>
    <t>MONTEFORTE</t>
  </si>
  <si>
    <t>0.47.03</t>
  </si>
  <si>
    <t>VONA</t>
  </si>
  <si>
    <t>NATALIA</t>
  </si>
  <si>
    <t>0.47.40</t>
  </si>
  <si>
    <t>FROSONI</t>
  </si>
  <si>
    <t>0.47.41</t>
  </si>
  <si>
    <t>LUCCHI</t>
  </si>
  <si>
    <t>0.48.09</t>
  </si>
  <si>
    <t>BRIGHINDI</t>
  </si>
  <si>
    <t>MANUEL</t>
  </si>
  <si>
    <t>0.48.14</t>
  </si>
  <si>
    <t>0.48.24</t>
  </si>
  <si>
    <t>ROSA MARIA</t>
  </si>
  <si>
    <t>0.48.34</t>
  </si>
  <si>
    <t>CANTIELLO</t>
  </si>
  <si>
    <t>0.48.39</t>
  </si>
  <si>
    <t>NUCERA</t>
  </si>
  <si>
    <t>0.48.55</t>
  </si>
  <si>
    <t>RAMIERI</t>
  </si>
  <si>
    <t>JACQUELINE</t>
  </si>
  <si>
    <t>0.49.23</t>
  </si>
  <si>
    <t>ROSI</t>
  </si>
  <si>
    <t>0.49.24</t>
  </si>
  <si>
    <t>GATTA</t>
  </si>
  <si>
    <t>MM70</t>
  </si>
  <si>
    <t>INCITTI</t>
  </si>
  <si>
    <t>MM75</t>
  </si>
  <si>
    <t>0.49.35</t>
  </si>
  <si>
    <t>MICHELI</t>
  </si>
  <si>
    <t>0.49.57</t>
  </si>
  <si>
    <t>MATTEI</t>
  </si>
  <si>
    <t>ELEUTERIO</t>
  </si>
  <si>
    <t>0.50.20</t>
  </si>
  <si>
    <t>0.50.49</t>
  </si>
  <si>
    <t>0.50.50</t>
  </si>
  <si>
    <t>SIDARI</t>
  </si>
  <si>
    <t>ANTONINO</t>
  </si>
  <si>
    <t>0.51.20</t>
  </si>
  <si>
    <t>LOLLI</t>
  </si>
  <si>
    <t>0.52.01</t>
  </si>
  <si>
    <t>PERSICO</t>
  </si>
  <si>
    <t>0.53.16</t>
  </si>
  <si>
    <t>AGOMERI</t>
  </si>
  <si>
    <t>DANTE</t>
  </si>
  <si>
    <t>A.S.D. POD. AVIS PRIVERNO</t>
  </si>
  <si>
    <t>0.53.50</t>
  </si>
  <si>
    <t>0.54.53</t>
  </si>
  <si>
    <t>MARACCHIONI</t>
  </si>
  <si>
    <t>ROSELLA</t>
  </si>
  <si>
    <t>MF50</t>
  </si>
  <si>
    <t>0.55.24</t>
  </si>
  <si>
    <t>SALOMONE</t>
  </si>
  <si>
    <t>0.55.26</t>
  </si>
  <si>
    <t>GRIECO</t>
  </si>
  <si>
    <t>0.55.29</t>
  </si>
  <si>
    <t>ROMEI</t>
  </si>
  <si>
    <t>0.57.41</t>
  </si>
  <si>
    <t>MASI</t>
  </si>
  <si>
    <t>MICHELINA</t>
  </si>
  <si>
    <t>0.59.04</t>
  </si>
  <si>
    <t>1.10.28</t>
  </si>
  <si>
    <t>Memorial Luciano Renna</t>
  </si>
  <si>
    <t>Frosinone (FR) Italia - Domenica 10/10/2010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</si>
</sst>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9" fontId="14" fillId="4" borderId="2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">
      <pane ySplit="3" topLeftCell="BM4" activePane="bottomLeft" state="frozen"/>
      <selection pane="topLeft" activeCell="A1" sqref="A1"/>
      <selection pane="bottomLeft" activeCell="G151" sqref="G151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4" t="s">
        <v>431</v>
      </c>
      <c r="B1" s="25"/>
      <c r="C1" s="25"/>
      <c r="D1" s="25"/>
      <c r="E1" s="25"/>
      <c r="F1" s="25"/>
      <c r="G1" s="26"/>
      <c r="H1" s="26"/>
      <c r="I1" s="27"/>
    </row>
    <row r="2" spans="1:9" ht="24.75" customHeight="1">
      <c r="A2" s="28" t="s">
        <v>432</v>
      </c>
      <c r="B2" s="29"/>
      <c r="C2" s="29"/>
      <c r="D2" s="29"/>
      <c r="E2" s="29"/>
      <c r="F2" s="29"/>
      <c r="G2" s="30"/>
      <c r="H2" s="15" t="s">
        <v>0</v>
      </c>
      <c r="I2" s="16">
        <v>10</v>
      </c>
    </row>
    <row r="3" spans="1:9" ht="37.5" customHeight="1">
      <c r="A3" s="13" t="s">
        <v>1</v>
      </c>
      <c r="B3" s="9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4" t="s">
        <v>8</v>
      </c>
      <c r="I3" s="14" t="s">
        <v>9</v>
      </c>
    </row>
    <row r="4" spans="1:9" s="1" customFormat="1" ht="15" customHeight="1">
      <c r="A4" s="6">
        <v>1</v>
      </c>
      <c r="B4" s="43" t="s">
        <v>63</v>
      </c>
      <c r="C4" s="43" t="s">
        <v>59</v>
      </c>
      <c r="D4" s="43" t="s">
        <v>106</v>
      </c>
      <c r="E4" s="43" t="s">
        <v>64</v>
      </c>
      <c r="F4" s="46" t="s">
        <v>107</v>
      </c>
      <c r="G4" s="6" t="str">
        <f aca="true" t="shared" si="0" ref="G4:G67">TEXT(INT((HOUR(F4)*3600+MINUTE(F4)*60+SECOND(F4))/$I$2/60),"0")&amp;"."&amp;TEXT(MOD((HOUR(F4)*3600+MINUTE(F4)*60+SECOND(F4))/$I$2,60),"00")&amp;"/km"</f>
        <v>3.15/km</v>
      </c>
      <c r="H4" s="37">
        <f aca="true" t="shared" si="1" ref="H4:H31">F4-$F$4</f>
        <v>0</v>
      </c>
      <c r="I4" s="37">
        <f>F4-INDEX($F$4:$F$985,MATCH(D4,$D$4:$D$985,0))</f>
        <v>0</v>
      </c>
    </row>
    <row r="5" spans="1:9" s="1" customFormat="1" ht="15" customHeight="1">
      <c r="A5" s="7">
        <v>2</v>
      </c>
      <c r="B5" s="44" t="s">
        <v>108</v>
      </c>
      <c r="C5" s="44" t="s">
        <v>109</v>
      </c>
      <c r="D5" s="44" t="s">
        <v>110</v>
      </c>
      <c r="E5" s="44" t="s">
        <v>111</v>
      </c>
      <c r="F5" s="47" t="s">
        <v>112</v>
      </c>
      <c r="G5" s="7" t="str">
        <f t="shared" si="0"/>
        <v>3.20/km</v>
      </c>
      <c r="H5" s="38">
        <f t="shared" si="1"/>
        <v>0.0005555555555555557</v>
      </c>
      <c r="I5" s="38">
        <f>F5-INDEX($F$4:$F$985,MATCH(D5,$D$4:$D$985,0))</f>
        <v>0</v>
      </c>
    </row>
    <row r="6" spans="1:9" s="1" customFormat="1" ht="15" customHeight="1">
      <c r="A6" s="7">
        <v>3</v>
      </c>
      <c r="B6" s="44" t="s">
        <v>113</v>
      </c>
      <c r="C6" s="44" t="s">
        <v>101</v>
      </c>
      <c r="D6" s="44" t="s">
        <v>114</v>
      </c>
      <c r="E6" s="44" t="s">
        <v>115</v>
      </c>
      <c r="F6" s="47" t="s">
        <v>116</v>
      </c>
      <c r="G6" s="7" t="str">
        <f t="shared" si="0"/>
        <v>3.22/km</v>
      </c>
      <c r="H6" s="38">
        <f t="shared" si="1"/>
        <v>0.0007291666666666662</v>
      </c>
      <c r="I6" s="38">
        <f>F6-INDEX($F$4:$F$985,MATCH(D6,$D$4:$D$985,0))</f>
        <v>0</v>
      </c>
    </row>
    <row r="7" spans="1:9" s="1" customFormat="1" ht="15" customHeight="1">
      <c r="A7" s="7">
        <v>4</v>
      </c>
      <c r="B7" s="44" t="s">
        <v>117</v>
      </c>
      <c r="C7" s="44" t="s">
        <v>31</v>
      </c>
      <c r="D7" s="44" t="s">
        <v>114</v>
      </c>
      <c r="E7" s="44" t="s">
        <v>64</v>
      </c>
      <c r="F7" s="47" t="s">
        <v>118</v>
      </c>
      <c r="G7" s="7" t="str">
        <f t="shared" si="0"/>
        <v>3.22/km</v>
      </c>
      <c r="H7" s="38">
        <f t="shared" si="1"/>
        <v>0.0008101851851851881</v>
      </c>
      <c r="I7" s="38">
        <f>F7-INDEX($F$4:$F$985,MATCH(D7,$D$4:$D$985,0))</f>
        <v>8.101851851852193E-05</v>
      </c>
    </row>
    <row r="8" spans="1:9" s="1" customFormat="1" ht="15" customHeight="1">
      <c r="A8" s="7">
        <v>5</v>
      </c>
      <c r="B8" s="44" t="s">
        <v>119</v>
      </c>
      <c r="C8" s="44" t="s">
        <v>120</v>
      </c>
      <c r="D8" s="44" t="s">
        <v>121</v>
      </c>
      <c r="E8" s="44" t="s">
        <v>115</v>
      </c>
      <c r="F8" s="47" t="s">
        <v>122</v>
      </c>
      <c r="G8" s="7" t="str">
        <f t="shared" si="0"/>
        <v>3.23/km</v>
      </c>
      <c r="H8" s="38">
        <f t="shared" si="1"/>
        <v>0.0008680555555555559</v>
      </c>
      <c r="I8" s="38">
        <f>F8-INDEX($F$4:$F$985,MATCH(D8,$D$4:$D$985,0))</f>
        <v>0</v>
      </c>
    </row>
    <row r="9" spans="1:9" s="1" customFormat="1" ht="15" customHeight="1">
      <c r="A9" s="7">
        <v>6</v>
      </c>
      <c r="B9" s="44" t="s">
        <v>62</v>
      </c>
      <c r="C9" s="44" t="s">
        <v>58</v>
      </c>
      <c r="D9" s="44" t="s">
        <v>106</v>
      </c>
      <c r="E9" s="44" t="s">
        <v>64</v>
      </c>
      <c r="F9" s="47" t="s">
        <v>123</v>
      </c>
      <c r="G9" s="7" t="str">
        <f t="shared" si="0"/>
        <v>3.23/km</v>
      </c>
      <c r="H9" s="38">
        <f t="shared" si="1"/>
        <v>0.0009143518518518502</v>
      </c>
      <c r="I9" s="38">
        <f>F9-INDEX($F$4:$F$985,MATCH(D9,$D$4:$D$985,0))</f>
        <v>0.0009143518518518502</v>
      </c>
    </row>
    <row r="10" spans="1:9" s="1" customFormat="1" ht="15" customHeight="1">
      <c r="A10" s="7">
        <v>7</v>
      </c>
      <c r="B10" s="44" t="s">
        <v>83</v>
      </c>
      <c r="C10" s="44" t="s">
        <v>124</v>
      </c>
      <c r="D10" s="44" t="s">
        <v>114</v>
      </c>
      <c r="E10" s="44" t="s">
        <v>115</v>
      </c>
      <c r="F10" s="47" t="s">
        <v>125</v>
      </c>
      <c r="G10" s="7" t="str">
        <f t="shared" si="0"/>
        <v>3.27/km</v>
      </c>
      <c r="H10" s="38">
        <f t="shared" si="1"/>
        <v>0.001296296296296292</v>
      </c>
      <c r="I10" s="38">
        <f>F10-INDEX($F$4:$F$985,MATCH(D10,$D$4:$D$985,0))</f>
        <v>0.0005671296296296258</v>
      </c>
    </row>
    <row r="11" spans="1:9" s="1" customFormat="1" ht="15" customHeight="1">
      <c r="A11" s="7">
        <v>8</v>
      </c>
      <c r="B11" s="44" t="s">
        <v>126</v>
      </c>
      <c r="C11" s="44" t="s">
        <v>127</v>
      </c>
      <c r="D11" s="44" t="s">
        <v>106</v>
      </c>
      <c r="E11" s="44" t="s">
        <v>115</v>
      </c>
      <c r="F11" s="47" t="s">
        <v>128</v>
      </c>
      <c r="G11" s="7" t="str">
        <f t="shared" si="0"/>
        <v>3.29/km</v>
      </c>
      <c r="H11" s="38">
        <f t="shared" si="1"/>
        <v>0.0015393518518518473</v>
      </c>
      <c r="I11" s="38">
        <f>F11-INDEX($F$4:$F$985,MATCH(D11,$D$4:$D$985,0))</f>
        <v>0.0015393518518518473</v>
      </c>
    </row>
    <row r="12" spans="1:9" s="1" customFormat="1" ht="15" customHeight="1">
      <c r="A12" s="7">
        <v>9</v>
      </c>
      <c r="B12" s="44" t="s">
        <v>46</v>
      </c>
      <c r="C12" s="44" t="s">
        <v>52</v>
      </c>
      <c r="D12" s="44" t="s">
        <v>129</v>
      </c>
      <c r="E12" s="44" t="s">
        <v>45</v>
      </c>
      <c r="F12" s="47" t="s">
        <v>130</v>
      </c>
      <c r="G12" s="7" t="str">
        <f t="shared" si="0"/>
        <v>3.30/km</v>
      </c>
      <c r="H12" s="38">
        <f t="shared" si="1"/>
        <v>0.0016898148148148141</v>
      </c>
      <c r="I12" s="38">
        <f>F12-INDEX($F$4:$F$985,MATCH(D12,$D$4:$D$985,0))</f>
        <v>0</v>
      </c>
    </row>
    <row r="13" spans="1:9" s="1" customFormat="1" ht="15" customHeight="1">
      <c r="A13" s="7">
        <v>10</v>
      </c>
      <c r="B13" s="44" t="s">
        <v>131</v>
      </c>
      <c r="C13" s="44" t="s">
        <v>12</v>
      </c>
      <c r="D13" s="44" t="s">
        <v>110</v>
      </c>
      <c r="E13" s="44" t="s">
        <v>88</v>
      </c>
      <c r="F13" s="47" t="s">
        <v>132</v>
      </c>
      <c r="G13" s="7" t="str">
        <f t="shared" si="0"/>
        <v>3.30/km</v>
      </c>
      <c r="H13" s="38">
        <f t="shared" si="1"/>
        <v>0.0017245370370370348</v>
      </c>
      <c r="I13" s="38">
        <f>F13-INDEX($F$4:$F$985,MATCH(D13,$D$4:$D$985,0))</f>
        <v>0.0011689814814814792</v>
      </c>
    </row>
    <row r="14" spans="1:9" s="1" customFormat="1" ht="15" customHeight="1">
      <c r="A14" s="7">
        <v>11</v>
      </c>
      <c r="B14" s="44" t="s">
        <v>133</v>
      </c>
      <c r="C14" s="44" t="s">
        <v>14</v>
      </c>
      <c r="D14" s="44" t="s">
        <v>134</v>
      </c>
      <c r="E14" s="44" t="s">
        <v>135</v>
      </c>
      <c r="F14" s="47" t="s">
        <v>136</v>
      </c>
      <c r="G14" s="7" t="str">
        <f t="shared" si="0"/>
        <v>3.31/km</v>
      </c>
      <c r="H14" s="38">
        <f t="shared" si="1"/>
        <v>0.0017824074074074027</v>
      </c>
      <c r="I14" s="38">
        <f>F14-INDEX($F$4:$F$985,MATCH(D14,$D$4:$D$985,0))</f>
        <v>0</v>
      </c>
    </row>
    <row r="15" spans="1:9" s="1" customFormat="1" ht="15" customHeight="1">
      <c r="A15" s="7">
        <v>12</v>
      </c>
      <c r="B15" s="44" t="s">
        <v>137</v>
      </c>
      <c r="C15" s="44" t="s">
        <v>24</v>
      </c>
      <c r="D15" s="44" t="s">
        <v>129</v>
      </c>
      <c r="E15" s="44" t="s">
        <v>138</v>
      </c>
      <c r="F15" s="47" t="s">
        <v>139</v>
      </c>
      <c r="G15" s="7" t="str">
        <f t="shared" si="0"/>
        <v>3.31/km</v>
      </c>
      <c r="H15" s="38">
        <f t="shared" si="1"/>
        <v>0.001851851851851851</v>
      </c>
      <c r="I15" s="38">
        <f>F15-INDEX($F$4:$F$985,MATCH(D15,$D$4:$D$985,0))</f>
        <v>0.00016203703703703692</v>
      </c>
    </row>
    <row r="16" spans="1:9" s="1" customFormat="1" ht="15" customHeight="1">
      <c r="A16" s="7">
        <v>13</v>
      </c>
      <c r="B16" s="44" t="s">
        <v>140</v>
      </c>
      <c r="C16" s="44" t="s">
        <v>40</v>
      </c>
      <c r="D16" s="44" t="s">
        <v>129</v>
      </c>
      <c r="E16" s="44" t="s">
        <v>77</v>
      </c>
      <c r="F16" s="47" t="s">
        <v>141</v>
      </c>
      <c r="G16" s="7" t="str">
        <f t="shared" si="0"/>
        <v>3.35/km</v>
      </c>
      <c r="H16" s="38">
        <f t="shared" si="1"/>
        <v>0.002280092592592594</v>
      </c>
      <c r="I16" s="38">
        <f>F16-INDEX($F$4:$F$985,MATCH(D16,$D$4:$D$985,0))</f>
        <v>0.0005902777777777798</v>
      </c>
    </row>
    <row r="17" spans="1:9" s="1" customFormat="1" ht="15" customHeight="1">
      <c r="A17" s="7">
        <v>14</v>
      </c>
      <c r="B17" s="44" t="s">
        <v>142</v>
      </c>
      <c r="C17" s="44" t="s">
        <v>27</v>
      </c>
      <c r="D17" s="44" t="s">
        <v>110</v>
      </c>
      <c r="E17" s="44" t="s">
        <v>115</v>
      </c>
      <c r="F17" s="47" t="s">
        <v>143</v>
      </c>
      <c r="G17" s="7" t="str">
        <f t="shared" si="0"/>
        <v>3.36/km</v>
      </c>
      <c r="H17" s="38">
        <f t="shared" si="1"/>
        <v>0.002384259259259256</v>
      </c>
      <c r="I17" s="38">
        <f>F17-INDEX($F$4:$F$985,MATCH(D17,$D$4:$D$985,0))</f>
        <v>0.0018287037037037004</v>
      </c>
    </row>
    <row r="18" spans="1:9" s="1" customFormat="1" ht="15" customHeight="1">
      <c r="A18" s="7">
        <v>15</v>
      </c>
      <c r="B18" s="44" t="s">
        <v>144</v>
      </c>
      <c r="C18" s="44" t="s">
        <v>36</v>
      </c>
      <c r="D18" s="44" t="s">
        <v>110</v>
      </c>
      <c r="E18" s="44" t="s">
        <v>145</v>
      </c>
      <c r="F18" s="47" t="s">
        <v>146</v>
      </c>
      <c r="G18" s="7" t="str">
        <f t="shared" si="0"/>
        <v>3.38/km</v>
      </c>
      <c r="H18" s="38">
        <f t="shared" si="1"/>
        <v>0.0025578703703703666</v>
      </c>
      <c r="I18" s="38">
        <f>F18-INDEX($F$4:$F$985,MATCH(D18,$D$4:$D$985,0))</f>
        <v>0.002002314814814811</v>
      </c>
    </row>
    <row r="19" spans="1:9" s="1" customFormat="1" ht="15" customHeight="1">
      <c r="A19" s="7">
        <v>16</v>
      </c>
      <c r="B19" s="44" t="s">
        <v>56</v>
      </c>
      <c r="C19" s="44" t="s">
        <v>65</v>
      </c>
      <c r="D19" s="44" t="s">
        <v>134</v>
      </c>
      <c r="E19" s="44" t="s">
        <v>147</v>
      </c>
      <c r="F19" s="47" t="s">
        <v>148</v>
      </c>
      <c r="G19" s="7" t="str">
        <f t="shared" si="0"/>
        <v>3.38/km</v>
      </c>
      <c r="H19" s="38">
        <f t="shared" si="1"/>
        <v>0.002627314814814815</v>
      </c>
      <c r="I19" s="38">
        <f>F19-INDEX($F$4:$F$985,MATCH(D19,$D$4:$D$985,0))</f>
        <v>0.0008449074074074123</v>
      </c>
    </row>
    <row r="20" spans="1:9" s="1" customFormat="1" ht="15" customHeight="1">
      <c r="A20" s="7">
        <v>17</v>
      </c>
      <c r="B20" s="44" t="s">
        <v>69</v>
      </c>
      <c r="C20" s="44" t="s">
        <v>21</v>
      </c>
      <c r="D20" s="44" t="s">
        <v>149</v>
      </c>
      <c r="E20" s="44" t="s">
        <v>150</v>
      </c>
      <c r="F20" s="47" t="s">
        <v>151</v>
      </c>
      <c r="G20" s="7" t="str">
        <f t="shared" si="0"/>
        <v>3.40/km</v>
      </c>
      <c r="H20" s="38">
        <f t="shared" si="1"/>
        <v>0.0028935185185185175</v>
      </c>
      <c r="I20" s="38">
        <f>F20-INDEX($F$4:$F$985,MATCH(D20,$D$4:$D$985,0))</f>
        <v>0</v>
      </c>
    </row>
    <row r="21" spans="1:9" s="1" customFormat="1" ht="15" customHeight="1">
      <c r="A21" s="7">
        <v>18</v>
      </c>
      <c r="B21" s="44" t="s">
        <v>152</v>
      </c>
      <c r="C21" s="44" t="s">
        <v>42</v>
      </c>
      <c r="D21" s="44" t="s">
        <v>129</v>
      </c>
      <c r="E21" s="44" t="s">
        <v>153</v>
      </c>
      <c r="F21" s="47" t="s">
        <v>154</v>
      </c>
      <c r="G21" s="7" t="str">
        <f t="shared" si="0"/>
        <v>3.41/km</v>
      </c>
      <c r="H21" s="38">
        <f t="shared" si="1"/>
        <v>0.0029513888888888923</v>
      </c>
      <c r="I21" s="38">
        <f>F21-INDEX($F$4:$F$985,MATCH(D21,$D$4:$D$985,0))</f>
        <v>0.0012615740740740782</v>
      </c>
    </row>
    <row r="22" spans="1:9" s="1" customFormat="1" ht="15" customHeight="1">
      <c r="A22" s="7">
        <v>19</v>
      </c>
      <c r="B22" s="44" t="s">
        <v>155</v>
      </c>
      <c r="C22" s="44" t="s">
        <v>156</v>
      </c>
      <c r="D22" s="44" t="s">
        <v>129</v>
      </c>
      <c r="E22" s="44" t="s">
        <v>157</v>
      </c>
      <c r="F22" s="47" t="s">
        <v>158</v>
      </c>
      <c r="G22" s="7" t="str">
        <f t="shared" si="0"/>
        <v>3.42/km</v>
      </c>
      <c r="H22" s="38">
        <f t="shared" si="1"/>
        <v>0.0031134259259259223</v>
      </c>
      <c r="I22" s="38">
        <f>F22-INDEX($F$4:$F$985,MATCH(D22,$D$4:$D$985,0))</f>
        <v>0.0014236111111111081</v>
      </c>
    </row>
    <row r="23" spans="1:9" s="1" customFormat="1" ht="15" customHeight="1">
      <c r="A23" s="7">
        <v>20</v>
      </c>
      <c r="B23" s="44" t="s">
        <v>16</v>
      </c>
      <c r="C23" s="44" t="s">
        <v>17</v>
      </c>
      <c r="D23" s="44" t="s">
        <v>134</v>
      </c>
      <c r="E23" s="44" t="s">
        <v>159</v>
      </c>
      <c r="F23" s="47" t="s">
        <v>160</v>
      </c>
      <c r="G23" s="7" t="str">
        <f t="shared" si="0"/>
        <v>3.43/km</v>
      </c>
      <c r="H23" s="38">
        <f t="shared" si="1"/>
        <v>0.00315972222222222</v>
      </c>
      <c r="I23" s="38">
        <f>F23-INDEX($F$4:$F$985,MATCH(D23,$D$4:$D$985,0))</f>
        <v>0.0013773148148148173</v>
      </c>
    </row>
    <row r="24" spans="1:9" s="1" customFormat="1" ht="15" customHeight="1">
      <c r="A24" s="7">
        <v>21</v>
      </c>
      <c r="B24" s="44" t="s">
        <v>161</v>
      </c>
      <c r="C24" s="44" t="s">
        <v>162</v>
      </c>
      <c r="D24" s="44" t="s">
        <v>134</v>
      </c>
      <c r="E24" s="44" t="s">
        <v>64</v>
      </c>
      <c r="F24" s="47" t="s">
        <v>163</v>
      </c>
      <c r="G24" s="7" t="str">
        <f t="shared" si="0"/>
        <v>3.43/km</v>
      </c>
      <c r="H24" s="38">
        <f t="shared" si="1"/>
        <v>0.0032407407407407385</v>
      </c>
      <c r="I24" s="38">
        <f>F24-INDEX($F$4:$F$985,MATCH(D24,$D$4:$D$985,0))</f>
        <v>0.0014583333333333358</v>
      </c>
    </row>
    <row r="25" spans="1:9" s="1" customFormat="1" ht="15" customHeight="1">
      <c r="A25" s="7">
        <v>22</v>
      </c>
      <c r="B25" s="44" t="s">
        <v>164</v>
      </c>
      <c r="C25" s="44" t="s">
        <v>29</v>
      </c>
      <c r="D25" s="44" t="s">
        <v>114</v>
      </c>
      <c r="E25" s="44" t="s">
        <v>115</v>
      </c>
      <c r="F25" s="47" t="s">
        <v>165</v>
      </c>
      <c r="G25" s="7" t="str">
        <f t="shared" si="0"/>
        <v>3.44/km</v>
      </c>
      <c r="H25" s="38">
        <f t="shared" si="1"/>
        <v>0.0032523148148148155</v>
      </c>
      <c r="I25" s="38">
        <f>F25-INDEX($F$4:$F$985,MATCH(D25,$D$4:$D$985,0))</f>
        <v>0.0025231481481481494</v>
      </c>
    </row>
    <row r="26" spans="1:9" s="1" customFormat="1" ht="15" customHeight="1">
      <c r="A26" s="7">
        <v>23</v>
      </c>
      <c r="B26" s="44" t="s">
        <v>166</v>
      </c>
      <c r="C26" s="44" t="s">
        <v>24</v>
      </c>
      <c r="D26" s="44" t="s">
        <v>110</v>
      </c>
      <c r="E26" s="44" t="s">
        <v>167</v>
      </c>
      <c r="F26" s="47" t="s">
        <v>168</v>
      </c>
      <c r="G26" s="7" t="str">
        <f t="shared" si="0"/>
        <v>3.44/km</v>
      </c>
      <c r="H26" s="38">
        <f t="shared" si="1"/>
        <v>0.0033217592592592604</v>
      </c>
      <c r="I26" s="38">
        <f>F26-INDEX($F$4:$F$985,MATCH(D26,$D$4:$D$985,0))</f>
        <v>0.0027662037037037047</v>
      </c>
    </row>
    <row r="27" spans="1:9" s="2" customFormat="1" ht="15" customHeight="1">
      <c r="A27" s="7">
        <v>24</v>
      </c>
      <c r="B27" s="44" t="s">
        <v>169</v>
      </c>
      <c r="C27" s="44" t="s">
        <v>23</v>
      </c>
      <c r="D27" s="44" t="s">
        <v>106</v>
      </c>
      <c r="E27" s="44" t="s">
        <v>64</v>
      </c>
      <c r="F27" s="47" t="s">
        <v>170</v>
      </c>
      <c r="G27" s="7" t="str">
        <f t="shared" si="0"/>
        <v>3.45/km</v>
      </c>
      <c r="H27" s="38">
        <f t="shared" si="1"/>
        <v>0.0034143518518518524</v>
      </c>
      <c r="I27" s="38">
        <f>F27-INDEX($F$4:$F$985,MATCH(D27,$D$4:$D$985,0))</f>
        <v>0.0034143518518518524</v>
      </c>
    </row>
    <row r="28" spans="1:9" s="1" customFormat="1" ht="15" customHeight="1">
      <c r="A28" s="7">
        <v>25</v>
      </c>
      <c r="B28" s="44" t="s">
        <v>171</v>
      </c>
      <c r="C28" s="44" t="s">
        <v>42</v>
      </c>
      <c r="D28" s="44" t="s">
        <v>134</v>
      </c>
      <c r="E28" s="44" t="s">
        <v>172</v>
      </c>
      <c r="F28" s="47" t="s">
        <v>170</v>
      </c>
      <c r="G28" s="7" t="str">
        <f t="shared" si="0"/>
        <v>3.45/km</v>
      </c>
      <c r="H28" s="38">
        <f t="shared" si="1"/>
        <v>0.0034143518518518524</v>
      </c>
      <c r="I28" s="38">
        <f>F28-INDEX($F$4:$F$985,MATCH(D28,$D$4:$D$985,0))</f>
        <v>0.0016319444444444497</v>
      </c>
    </row>
    <row r="29" spans="1:9" s="1" customFormat="1" ht="15" customHeight="1">
      <c r="A29" s="7">
        <v>26</v>
      </c>
      <c r="B29" s="44" t="s">
        <v>173</v>
      </c>
      <c r="C29" s="44" t="s">
        <v>33</v>
      </c>
      <c r="D29" s="44" t="s">
        <v>106</v>
      </c>
      <c r="E29" s="44" t="s">
        <v>157</v>
      </c>
      <c r="F29" s="47" t="s">
        <v>174</v>
      </c>
      <c r="G29" s="7" t="str">
        <f t="shared" si="0"/>
        <v>3.45/km</v>
      </c>
      <c r="H29" s="38">
        <f t="shared" si="1"/>
        <v>0.003425925925925926</v>
      </c>
      <c r="I29" s="38">
        <f>F29-INDEX($F$4:$F$985,MATCH(D29,$D$4:$D$985,0))</f>
        <v>0.003425925925925926</v>
      </c>
    </row>
    <row r="30" spans="1:9" s="1" customFormat="1" ht="15" customHeight="1">
      <c r="A30" s="7">
        <v>27</v>
      </c>
      <c r="B30" s="44" t="s">
        <v>175</v>
      </c>
      <c r="C30" s="44" t="s">
        <v>176</v>
      </c>
      <c r="D30" s="44" t="s">
        <v>110</v>
      </c>
      <c r="E30" s="44" t="s">
        <v>157</v>
      </c>
      <c r="F30" s="47" t="s">
        <v>177</v>
      </c>
      <c r="G30" s="7" t="str">
        <f t="shared" si="0"/>
        <v>3.46/km</v>
      </c>
      <c r="H30" s="38">
        <f t="shared" si="1"/>
        <v>0.003564814814814816</v>
      </c>
      <c r="I30" s="38">
        <f>F30-INDEX($F$4:$F$985,MATCH(D30,$D$4:$D$985,0))</f>
        <v>0.00300925925925926</v>
      </c>
    </row>
    <row r="31" spans="1:9" s="1" customFormat="1" ht="15" customHeight="1">
      <c r="A31" s="7">
        <v>28</v>
      </c>
      <c r="B31" s="44" t="s">
        <v>68</v>
      </c>
      <c r="C31" s="44" t="s">
        <v>55</v>
      </c>
      <c r="D31" s="44" t="s">
        <v>106</v>
      </c>
      <c r="E31" s="44" t="s">
        <v>150</v>
      </c>
      <c r="F31" s="47" t="s">
        <v>178</v>
      </c>
      <c r="G31" s="7" t="str">
        <f t="shared" si="0"/>
        <v>3.47/km</v>
      </c>
      <c r="H31" s="38">
        <f t="shared" si="1"/>
        <v>0.00361111111111111</v>
      </c>
      <c r="I31" s="38">
        <f>F31-INDEX($F$4:$F$985,MATCH(D31,$D$4:$D$985,0))</f>
        <v>0.00361111111111111</v>
      </c>
    </row>
    <row r="32" spans="1:9" s="1" customFormat="1" ht="15" customHeight="1">
      <c r="A32" s="7">
        <v>29</v>
      </c>
      <c r="B32" s="44" t="s">
        <v>179</v>
      </c>
      <c r="C32" s="44" t="s">
        <v>12</v>
      </c>
      <c r="D32" s="44" t="s">
        <v>134</v>
      </c>
      <c r="E32" s="44" t="s">
        <v>111</v>
      </c>
      <c r="F32" s="47" t="s">
        <v>180</v>
      </c>
      <c r="G32" s="7" t="str">
        <f t="shared" si="0"/>
        <v>3.47/km</v>
      </c>
      <c r="H32" s="38">
        <f aca="true" t="shared" si="2" ref="H32:H95">F32-$F$4</f>
        <v>0.0036689814814814814</v>
      </c>
      <c r="I32" s="38">
        <f>F32-INDEX($F$4:$F$985,MATCH(D32,$D$4:$D$985,0))</f>
        <v>0.0018865740740740787</v>
      </c>
    </row>
    <row r="33" spans="1:9" s="1" customFormat="1" ht="15" customHeight="1">
      <c r="A33" s="7">
        <v>30</v>
      </c>
      <c r="B33" s="44" t="s">
        <v>181</v>
      </c>
      <c r="C33" s="44" t="s">
        <v>92</v>
      </c>
      <c r="D33" s="44" t="s">
        <v>134</v>
      </c>
      <c r="E33" s="44" t="s">
        <v>153</v>
      </c>
      <c r="F33" s="47" t="s">
        <v>182</v>
      </c>
      <c r="G33" s="7" t="str">
        <f t="shared" si="0"/>
        <v>3.47/km</v>
      </c>
      <c r="H33" s="38">
        <f t="shared" si="2"/>
        <v>0.0037037037037036986</v>
      </c>
      <c r="I33" s="38">
        <f>F33-INDEX($F$4:$F$985,MATCH(D33,$D$4:$D$985,0))</f>
        <v>0.001921296296296296</v>
      </c>
    </row>
    <row r="34" spans="1:9" s="1" customFormat="1" ht="15" customHeight="1">
      <c r="A34" s="7">
        <v>31</v>
      </c>
      <c r="B34" s="44" t="s">
        <v>183</v>
      </c>
      <c r="C34" s="44" t="s">
        <v>28</v>
      </c>
      <c r="D34" s="44" t="s">
        <v>129</v>
      </c>
      <c r="E34" s="44" t="s">
        <v>135</v>
      </c>
      <c r="F34" s="47" t="s">
        <v>184</v>
      </c>
      <c r="G34" s="7" t="str">
        <f t="shared" si="0"/>
        <v>3.48/km</v>
      </c>
      <c r="H34" s="38">
        <f t="shared" si="2"/>
        <v>0.0037847222222222206</v>
      </c>
      <c r="I34" s="38">
        <f>F34-INDEX($F$4:$F$985,MATCH(D34,$D$4:$D$985,0))</f>
        <v>0.0020949074074074064</v>
      </c>
    </row>
    <row r="35" spans="1:9" s="1" customFormat="1" ht="15" customHeight="1">
      <c r="A35" s="7">
        <v>32</v>
      </c>
      <c r="B35" s="44" t="s">
        <v>185</v>
      </c>
      <c r="C35" s="44" t="s">
        <v>47</v>
      </c>
      <c r="D35" s="44" t="s">
        <v>129</v>
      </c>
      <c r="E35" s="44" t="s">
        <v>186</v>
      </c>
      <c r="F35" s="47" t="s">
        <v>187</v>
      </c>
      <c r="G35" s="7" t="str">
        <f t="shared" si="0"/>
        <v>3.48/km</v>
      </c>
      <c r="H35" s="38">
        <f t="shared" si="2"/>
        <v>0.0038078703703703677</v>
      </c>
      <c r="I35" s="38">
        <f>F35-INDEX($F$4:$F$985,MATCH(D35,$D$4:$D$985,0))</f>
        <v>0.0021180555555555536</v>
      </c>
    </row>
    <row r="36" spans="1:9" s="1" customFormat="1" ht="15" customHeight="1">
      <c r="A36" s="7">
        <v>33</v>
      </c>
      <c r="B36" s="44" t="s">
        <v>188</v>
      </c>
      <c r="C36" s="44" t="s">
        <v>35</v>
      </c>
      <c r="D36" s="44" t="s">
        <v>129</v>
      </c>
      <c r="E36" s="44" t="s">
        <v>64</v>
      </c>
      <c r="F36" s="47" t="s">
        <v>189</v>
      </c>
      <c r="G36" s="7" t="str">
        <f t="shared" si="0"/>
        <v>3.49/km</v>
      </c>
      <c r="H36" s="38">
        <f t="shared" si="2"/>
        <v>0.003854166666666669</v>
      </c>
      <c r="I36" s="38">
        <f>F36-INDEX($F$4:$F$985,MATCH(D36,$D$4:$D$985,0))</f>
        <v>0.002164351851851855</v>
      </c>
    </row>
    <row r="37" spans="1:9" s="1" customFormat="1" ht="15" customHeight="1">
      <c r="A37" s="7">
        <v>34</v>
      </c>
      <c r="B37" s="44" t="s">
        <v>190</v>
      </c>
      <c r="C37" s="44" t="s">
        <v>191</v>
      </c>
      <c r="D37" s="44" t="s">
        <v>192</v>
      </c>
      <c r="E37" s="44" t="s">
        <v>115</v>
      </c>
      <c r="F37" s="47" t="s">
        <v>193</v>
      </c>
      <c r="G37" s="7" t="str">
        <f t="shared" si="0"/>
        <v>3.49/km</v>
      </c>
      <c r="H37" s="38">
        <f t="shared" si="2"/>
        <v>0.003935185185185184</v>
      </c>
      <c r="I37" s="38">
        <f>F37-INDEX($F$4:$F$985,MATCH(D37,$D$4:$D$985,0))</f>
        <v>0</v>
      </c>
    </row>
    <row r="38" spans="1:9" s="1" customFormat="1" ht="15" customHeight="1">
      <c r="A38" s="7">
        <v>35</v>
      </c>
      <c r="B38" s="44" t="s">
        <v>194</v>
      </c>
      <c r="C38" s="44" t="s">
        <v>40</v>
      </c>
      <c r="D38" s="44" t="s">
        <v>134</v>
      </c>
      <c r="E38" s="44" t="s">
        <v>195</v>
      </c>
      <c r="F38" s="47" t="s">
        <v>193</v>
      </c>
      <c r="G38" s="7" t="str">
        <f t="shared" si="0"/>
        <v>3.49/km</v>
      </c>
      <c r="H38" s="38">
        <f t="shared" si="2"/>
        <v>0.003935185185185184</v>
      </c>
      <c r="I38" s="38">
        <f>F38-INDEX($F$4:$F$985,MATCH(D38,$D$4:$D$985,0))</f>
        <v>0.0021527777777777812</v>
      </c>
    </row>
    <row r="39" spans="1:9" s="1" customFormat="1" ht="15" customHeight="1">
      <c r="A39" s="7">
        <v>36</v>
      </c>
      <c r="B39" s="44" t="s">
        <v>70</v>
      </c>
      <c r="C39" s="44" t="s">
        <v>37</v>
      </c>
      <c r="D39" s="44" t="s">
        <v>106</v>
      </c>
      <c r="E39" s="44" t="s">
        <v>66</v>
      </c>
      <c r="F39" s="47" t="s">
        <v>196</v>
      </c>
      <c r="G39" s="7" t="str">
        <f t="shared" si="0"/>
        <v>3.50/km</v>
      </c>
      <c r="H39" s="38">
        <f t="shared" si="2"/>
        <v>0.003993055555555555</v>
      </c>
      <c r="I39" s="38">
        <f>F39-INDEX($F$4:$F$985,MATCH(D39,$D$4:$D$985,0))</f>
        <v>0.003993055555555555</v>
      </c>
    </row>
    <row r="40" spans="1:9" s="1" customFormat="1" ht="15" customHeight="1">
      <c r="A40" s="7">
        <v>37</v>
      </c>
      <c r="B40" s="44" t="s">
        <v>197</v>
      </c>
      <c r="C40" s="44" t="s">
        <v>58</v>
      </c>
      <c r="D40" s="44" t="s">
        <v>106</v>
      </c>
      <c r="E40" s="44" t="s">
        <v>198</v>
      </c>
      <c r="F40" s="47" t="s">
        <v>199</v>
      </c>
      <c r="G40" s="7" t="str">
        <f t="shared" si="0"/>
        <v>3.50/km</v>
      </c>
      <c r="H40" s="38">
        <f t="shared" si="2"/>
        <v>0.004004629629629632</v>
      </c>
      <c r="I40" s="38">
        <f>F40-INDEX($F$4:$F$985,MATCH(D40,$D$4:$D$985,0))</f>
        <v>0.004004629629629632</v>
      </c>
    </row>
    <row r="41" spans="1:9" s="1" customFormat="1" ht="15" customHeight="1">
      <c r="A41" s="7">
        <v>38</v>
      </c>
      <c r="B41" s="44" t="s">
        <v>200</v>
      </c>
      <c r="C41" s="44" t="s">
        <v>201</v>
      </c>
      <c r="D41" s="44" t="s">
        <v>202</v>
      </c>
      <c r="E41" s="44" t="s">
        <v>138</v>
      </c>
      <c r="F41" s="47" t="s">
        <v>203</v>
      </c>
      <c r="G41" s="7" t="str">
        <f t="shared" si="0"/>
        <v>3.51/km</v>
      </c>
      <c r="H41" s="38">
        <f t="shared" si="2"/>
        <v>0.004062499999999997</v>
      </c>
      <c r="I41" s="38">
        <f>F41-INDEX($F$4:$F$985,MATCH(D41,$D$4:$D$985,0))</f>
        <v>0</v>
      </c>
    </row>
    <row r="42" spans="1:9" s="1" customFormat="1" ht="15" customHeight="1">
      <c r="A42" s="7">
        <v>39</v>
      </c>
      <c r="B42" s="44" t="s">
        <v>72</v>
      </c>
      <c r="C42" s="44" t="s">
        <v>26</v>
      </c>
      <c r="D42" s="44" t="s">
        <v>149</v>
      </c>
      <c r="E42" s="44" t="s">
        <v>138</v>
      </c>
      <c r="F42" s="47" t="s">
        <v>204</v>
      </c>
      <c r="G42" s="7" t="str">
        <f t="shared" si="0"/>
        <v>3.51/km</v>
      </c>
      <c r="H42" s="38">
        <f t="shared" si="2"/>
        <v>0.0041319444444444416</v>
      </c>
      <c r="I42" s="38">
        <f>F42-INDEX($F$4:$F$985,MATCH(D42,$D$4:$D$985,0))</f>
        <v>0.001238425925925924</v>
      </c>
    </row>
    <row r="43" spans="1:9" s="1" customFormat="1" ht="15" customHeight="1">
      <c r="A43" s="7">
        <v>40</v>
      </c>
      <c r="B43" s="44" t="s">
        <v>205</v>
      </c>
      <c r="C43" s="44" t="s">
        <v>76</v>
      </c>
      <c r="D43" s="44" t="s">
        <v>114</v>
      </c>
      <c r="E43" s="44" t="s">
        <v>206</v>
      </c>
      <c r="F43" s="47" t="s">
        <v>207</v>
      </c>
      <c r="G43" s="7" t="str">
        <f t="shared" si="0"/>
        <v>3.51/km</v>
      </c>
      <c r="H43" s="38">
        <f t="shared" si="2"/>
        <v>0.004155092592592589</v>
      </c>
      <c r="I43" s="38">
        <f>F43-INDEX($F$4:$F$985,MATCH(D43,$D$4:$D$985,0))</f>
        <v>0.0034259259259259225</v>
      </c>
    </row>
    <row r="44" spans="1:9" s="1" customFormat="1" ht="15" customHeight="1">
      <c r="A44" s="7">
        <v>41</v>
      </c>
      <c r="B44" s="44" t="s">
        <v>208</v>
      </c>
      <c r="C44" s="44" t="s">
        <v>41</v>
      </c>
      <c r="D44" s="44" t="s">
        <v>106</v>
      </c>
      <c r="E44" s="44" t="s">
        <v>157</v>
      </c>
      <c r="F44" s="47" t="s">
        <v>209</v>
      </c>
      <c r="G44" s="7" t="str">
        <f t="shared" si="0"/>
        <v>3.51/km</v>
      </c>
      <c r="H44" s="38">
        <f t="shared" si="2"/>
        <v>0.004166666666666666</v>
      </c>
      <c r="I44" s="38">
        <f>F44-INDEX($F$4:$F$985,MATCH(D44,$D$4:$D$985,0))</f>
        <v>0.004166666666666666</v>
      </c>
    </row>
    <row r="45" spans="1:9" s="1" customFormat="1" ht="15" customHeight="1">
      <c r="A45" s="7">
        <v>42</v>
      </c>
      <c r="B45" s="44" t="s">
        <v>210</v>
      </c>
      <c r="C45" s="44" t="s">
        <v>95</v>
      </c>
      <c r="D45" s="44" t="s">
        <v>106</v>
      </c>
      <c r="E45" s="44" t="s">
        <v>211</v>
      </c>
      <c r="F45" s="47" t="s">
        <v>212</v>
      </c>
      <c r="G45" s="7" t="str">
        <f t="shared" si="0"/>
        <v>3.53/km</v>
      </c>
      <c r="H45" s="38">
        <f t="shared" si="2"/>
        <v>0.004363425925925927</v>
      </c>
      <c r="I45" s="38">
        <f>F45-INDEX($F$4:$F$985,MATCH(D45,$D$4:$D$985,0))</f>
        <v>0.004363425925925927</v>
      </c>
    </row>
    <row r="46" spans="1:9" s="1" customFormat="1" ht="15" customHeight="1">
      <c r="A46" s="7">
        <v>43</v>
      </c>
      <c r="B46" s="44" t="s">
        <v>213</v>
      </c>
      <c r="C46" s="44" t="s">
        <v>27</v>
      </c>
      <c r="D46" s="44" t="s">
        <v>149</v>
      </c>
      <c r="E46" s="44" t="s">
        <v>145</v>
      </c>
      <c r="F46" s="47" t="s">
        <v>214</v>
      </c>
      <c r="G46" s="7" t="str">
        <f t="shared" si="0"/>
        <v>3.53/km</v>
      </c>
      <c r="H46" s="38">
        <f t="shared" si="2"/>
        <v>0.0043981481481481476</v>
      </c>
      <c r="I46" s="38">
        <f>F46-INDEX($F$4:$F$985,MATCH(D46,$D$4:$D$985,0))</f>
        <v>0.00150462962962963</v>
      </c>
    </row>
    <row r="47" spans="1:9" s="1" customFormat="1" ht="15" customHeight="1">
      <c r="A47" s="7">
        <v>44</v>
      </c>
      <c r="B47" s="44" t="s">
        <v>71</v>
      </c>
      <c r="C47" s="44" t="s">
        <v>12</v>
      </c>
      <c r="D47" s="44" t="s">
        <v>134</v>
      </c>
      <c r="E47" s="44" t="s">
        <v>147</v>
      </c>
      <c r="F47" s="47" t="s">
        <v>215</v>
      </c>
      <c r="G47" s="7" t="str">
        <f t="shared" si="0"/>
        <v>3.55/km</v>
      </c>
      <c r="H47" s="38">
        <f t="shared" si="2"/>
        <v>0.004525462962962964</v>
      </c>
      <c r="I47" s="38">
        <f>F47-INDEX($F$4:$F$985,MATCH(D47,$D$4:$D$985,0))</f>
        <v>0.002743055555555561</v>
      </c>
    </row>
    <row r="48" spans="1:9" s="1" customFormat="1" ht="15" customHeight="1">
      <c r="A48" s="7">
        <v>45</v>
      </c>
      <c r="B48" s="44" t="s">
        <v>73</v>
      </c>
      <c r="C48" s="44" t="s">
        <v>39</v>
      </c>
      <c r="D48" s="44" t="s">
        <v>129</v>
      </c>
      <c r="E48" s="44" t="s">
        <v>138</v>
      </c>
      <c r="F48" s="47" t="s">
        <v>216</v>
      </c>
      <c r="G48" s="7" t="str">
        <f t="shared" si="0"/>
        <v>3.55/km</v>
      </c>
      <c r="H48" s="38">
        <f t="shared" si="2"/>
        <v>0.004606481481481486</v>
      </c>
      <c r="I48" s="38">
        <f>F48-INDEX($F$4:$F$985,MATCH(D48,$D$4:$D$985,0))</f>
        <v>0.0029166666666666716</v>
      </c>
    </row>
    <row r="49" spans="1:9" s="1" customFormat="1" ht="15" customHeight="1">
      <c r="A49" s="17">
        <v>46</v>
      </c>
      <c r="B49" s="55" t="s">
        <v>217</v>
      </c>
      <c r="C49" s="55" t="s">
        <v>28</v>
      </c>
      <c r="D49" s="55" t="s">
        <v>129</v>
      </c>
      <c r="E49" s="55" t="s">
        <v>11</v>
      </c>
      <c r="F49" s="56" t="s">
        <v>218</v>
      </c>
      <c r="G49" s="17" t="str">
        <f t="shared" si="0"/>
        <v>3.55/km</v>
      </c>
      <c r="H49" s="18">
        <f t="shared" si="2"/>
        <v>0.004618055555555556</v>
      </c>
      <c r="I49" s="18">
        <f>F49-INDEX($F$4:$F$985,MATCH(D49,$D$4:$D$985,0))</f>
        <v>0.0029282407407407417</v>
      </c>
    </row>
    <row r="50" spans="1:9" s="1" customFormat="1" ht="15" customHeight="1">
      <c r="A50" s="7">
        <v>47</v>
      </c>
      <c r="B50" s="44" t="s">
        <v>219</v>
      </c>
      <c r="C50" s="44" t="s">
        <v>19</v>
      </c>
      <c r="D50" s="44" t="s">
        <v>134</v>
      </c>
      <c r="E50" s="44" t="s">
        <v>153</v>
      </c>
      <c r="F50" s="47" t="s">
        <v>220</v>
      </c>
      <c r="G50" s="7" t="str">
        <f t="shared" si="0"/>
        <v>3.55/km</v>
      </c>
      <c r="H50" s="38">
        <f t="shared" si="2"/>
        <v>0.004629629629629626</v>
      </c>
      <c r="I50" s="38">
        <f>F50-INDEX($F$4:$F$985,MATCH(D50,$D$4:$D$985,0))</f>
        <v>0.002847222222222223</v>
      </c>
    </row>
    <row r="51" spans="1:9" s="1" customFormat="1" ht="15" customHeight="1">
      <c r="A51" s="7">
        <v>48</v>
      </c>
      <c r="B51" s="44" t="s">
        <v>221</v>
      </c>
      <c r="C51" s="44" t="s">
        <v>26</v>
      </c>
      <c r="D51" s="44" t="s">
        <v>129</v>
      </c>
      <c r="E51" s="44" t="s">
        <v>206</v>
      </c>
      <c r="F51" s="47" t="s">
        <v>222</v>
      </c>
      <c r="G51" s="7" t="str">
        <f t="shared" si="0"/>
        <v>3.56/km</v>
      </c>
      <c r="H51" s="38">
        <f t="shared" si="2"/>
        <v>0.004699074074074074</v>
      </c>
      <c r="I51" s="38">
        <f>F51-INDEX($F$4:$F$985,MATCH(D51,$D$4:$D$985,0))</f>
        <v>0.00300925925925926</v>
      </c>
    </row>
    <row r="52" spans="1:9" s="1" customFormat="1" ht="15" customHeight="1">
      <c r="A52" s="7">
        <v>49</v>
      </c>
      <c r="B52" s="44" t="s">
        <v>223</v>
      </c>
      <c r="C52" s="44" t="s">
        <v>224</v>
      </c>
      <c r="D52" s="44" t="s">
        <v>134</v>
      </c>
      <c r="E52" s="44" t="s">
        <v>206</v>
      </c>
      <c r="F52" s="47" t="s">
        <v>225</v>
      </c>
      <c r="G52" s="7" t="str">
        <f t="shared" si="0"/>
        <v>3.57/km</v>
      </c>
      <c r="H52" s="38">
        <f t="shared" si="2"/>
        <v>0.004780092592592596</v>
      </c>
      <c r="I52" s="38">
        <f>F52-INDEX($F$4:$F$985,MATCH(D52,$D$4:$D$985,0))</f>
        <v>0.0029976851851851935</v>
      </c>
    </row>
    <row r="53" spans="1:9" s="3" customFormat="1" ht="15" customHeight="1">
      <c r="A53" s="7">
        <v>50</v>
      </c>
      <c r="B53" s="44" t="s">
        <v>226</v>
      </c>
      <c r="C53" s="44" t="s">
        <v>227</v>
      </c>
      <c r="D53" s="44" t="s">
        <v>228</v>
      </c>
      <c r="E53" s="44" t="s">
        <v>153</v>
      </c>
      <c r="F53" s="47" t="s">
        <v>229</v>
      </c>
      <c r="G53" s="7" t="str">
        <f t="shared" si="0"/>
        <v>3.58/km</v>
      </c>
      <c r="H53" s="38">
        <f t="shared" si="2"/>
        <v>0.004895833333333332</v>
      </c>
      <c r="I53" s="38">
        <f>F53-INDEX($F$4:$F$985,MATCH(D53,$D$4:$D$985,0))</f>
        <v>0</v>
      </c>
    </row>
    <row r="54" spans="1:9" s="1" customFormat="1" ht="15" customHeight="1">
      <c r="A54" s="7">
        <v>51</v>
      </c>
      <c r="B54" s="44" t="s">
        <v>230</v>
      </c>
      <c r="C54" s="44" t="s">
        <v>14</v>
      </c>
      <c r="D54" s="44" t="s">
        <v>228</v>
      </c>
      <c r="E54" s="44" t="s">
        <v>153</v>
      </c>
      <c r="F54" s="47" t="s">
        <v>231</v>
      </c>
      <c r="G54" s="7" t="str">
        <f t="shared" si="0"/>
        <v>3.59/km</v>
      </c>
      <c r="H54" s="38">
        <f t="shared" si="2"/>
        <v>0.005011574074074071</v>
      </c>
      <c r="I54" s="38">
        <f>F54-INDEX($F$4:$F$985,MATCH(D54,$D$4:$D$985,0))</f>
        <v>0.00011574074074073917</v>
      </c>
    </row>
    <row r="55" spans="1:9" s="1" customFormat="1" ht="15" customHeight="1">
      <c r="A55" s="7">
        <v>52</v>
      </c>
      <c r="B55" s="44" t="s">
        <v>232</v>
      </c>
      <c r="C55" s="44" t="s">
        <v>35</v>
      </c>
      <c r="D55" s="44" t="s">
        <v>129</v>
      </c>
      <c r="E55" s="44" t="s">
        <v>206</v>
      </c>
      <c r="F55" s="47" t="s">
        <v>233</v>
      </c>
      <c r="G55" s="7" t="str">
        <f t="shared" si="0"/>
        <v>3.59/km</v>
      </c>
      <c r="H55" s="38">
        <f t="shared" si="2"/>
        <v>0.0050925925925925895</v>
      </c>
      <c r="I55" s="38">
        <f>F55-INDEX($F$4:$F$985,MATCH(D55,$D$4:$D$985,0))</f>
        <v>0.0034027777777777754</v>
      </c>
    </row>
    <row r="56" spans="1:9" s="1" customFormat="1" ht="15" customHeight="1">
      <c r="A56" s="7">
        <v>53</v>
      </c>
      <c r="B56" s="44" t="s">
        <v>234</v>
      </c>
      <c r="C56" s="44" t="s">
        <v>12</v>
      </c>
      <c r="D56" s="44" t="s">
        <v>110</v>
      </c>
      <c r="E56" s="44" t="s">
        <v>150</v>
      </c>
      <c r="F56" s="47" t="s">
        <v>235</v>
      </c>
      <c r="G56" s="7" t="str">
        <f t="shared" si="0"/>
        <v>3.60/km</v>
      </c>
      <c r="H56" s="38">
        <f t="shared" si="2"/>
        <v>0.005127314814814817</v>
      </c>
      <c r="I56" s="38">
        <f>F56-INDEX($F$4:$F$985,MATCH(D56,$D$4:$D$985,0))</f>
        <v>0.0045717592592592615</v>
      </c>
    </row>
    <row r="57" spans="1:9" s="1" customFormat="1" ht="15" customHeight="1">
      <c r="A57" s="7">
        <v>54</v>
      </c>
      <c r="B57" s="44" t="s">
        <v>61</v>
      </c>
      <c r="C57" s="44" t="s">
        <v>23</v>
      </c>
      <c r="D57" s="44" t="s">
        <v>110</v>
      </c>
      <c r="E57" s="44" t="s">
        <v>236</v>
      </c>
      <c r="F57" s="47" t="s">
        <v>237</v>
      </c>
      <c r="G57" s="7" t="str">
        <f t="shared" si="0"/>
        <v>4.00/km</v>
      </c>
      <c r="H57" s="38">
        <f t="shared" si="2"/>
        <v>0.005185185185185182</v>
      </c>
      <c r="I57" s="38">
        <f>F57-INDEX($F$4:$F$985,MATCH(D57,$D$4:$D$985,0))</f>
        <v>0.004629629629629626</v>
      </c>
    </row>
    <row r="58" spans="1:9" s="1" customFormat="1" ht="15" customHeight="1">
      <c r="A58" s="7">
        <v>55</v>
      </c>
      <c r="B58" s="44" t="s">
        <v>238</v>
      </c>
      <c r="C58" s="44" t="s">
        <v>13</v>
      </c>
      <c r="D58" s="44" t="s">
        <v>110</v>
      </c>
      <c r="E58" s="44" t="s">
        <v>211</v>
      </c>
      <c r="F58" s="47" t="s">
        <v>239</v>
      </c>
      <c r="G58" s="7" t="str">
        <f t="shared" si="0"/>
        <v>4.01/km</v>
      </c>
      <c r="H58" s="38">
        <f t="shared" si="2"/>
        <v>0.0052546296296296265</v>
      </c>
      <c r="I58" s="38">
        <f>F58-INDEX($F$4:$F$985,MATCH(D58,$D$4:$D$985,0))</f>
        <v>0.004699074074074071</v>
      </c>
    </row>
    <row r="59" spans="1:9" s="1" customFormat="1" ht="15" customHeight="1">
      <c r="A59" s="7">
        <v>56</v>
      </c>
      <c r="B59" s="44" t="s">
        <v>240</v>
      </c>
      <c r="C59" s="44" t="s">
        <v>241</v>
      </c>
      <c r="D59" s="44" t="s">
        <v>192</v>
      </c>
      <c r="E59" s="44" t="s">
        <v>115</v>
      </c>
      <c r="F59" s="47" t="s">
        <v>242</v>
      </c>
      <c r="G59" s="7" t="str">
        <f t="shared" si="0"/>
        <v>4.01/km</v>
      </c>
      <c r="H59" s="38">
        <f t="shared" si="2"/>
        <v>0.0052662037037037035</v>
      </c>
      <c r="I59" s="38">
        <f>F59-INDEX($F$4:$F$985,MATCH(D59,$D$4:$D$985,0))</f>
        <v>0.0013310185185185196</v>
      </c>
    </row>
    <row r="60" spans="1:9" s="1" customFormat="1" ht="15" customHeight="1">
      <c r="A60" s="7">
        <v>57</v>
      </c>
      <c r="B60" s="44" t="s">
        <v>243</v>
      </c>
      <c r="C60" s="44" t="s">
        <v>97</v>
      </c>
      <c r="D60" s="44" t="s">
        <v>114</v>
      </c>
      <c r="E60" s="44" t="s">
        <v>206</v>
      </c>
      <c r="F60" s="47" t="s">
        <v>244</v>
      </c>
      <c r="G60" s="7" t="str">
        <f t="shared" si="0"/>
        <v>4.01/km</v>
      </c>
      <c r="H60" s="38">
        <f t="shared" si="2"/>
        <v>0.005277777777777774</v>
      </c>
      <c r="I60" s="38">
        <f>F60-INDEX($F$4:$F$985,MATCH(D60,$D$4:$D$985,0))</f>
        <v>0.0045486111111111074</v>
      </c>
    </row>
    <row r="61" spans="1:9" s="1" customFormat="1" ht="15" customHeight="1">
      <c r="A61" s="7">
        <v>58</v>
      </c>
      <c r="B61" s="44" t="s">
        <v>245</v>
      </c>
      <c r="C61" s="44" t="s">
        <v>246</v>
      </c>
      <c r="D61" s="44" t="s">
        <v>129</v>
      </c>
      <c r="E61" s="44" t="s">
        <v>77</v>
      </c>
      <c r="F61" s="47" t="s">
        <v>247</v>
      </c>
      <c r="G61" s="7" t="str">
        <f t="shared" si="0"/>
        <v>4.01/km</v>
      </c>
      <c r="H61" s="38">
        <f t="shared" si="2"/>
        <v>0.005312500000000001</v>
      </c>
      <c r="I61" s="38">
        <f>F61-INDEX($F$4:$F$985,MATCH(D61,$D$4:$D$985,0))</f>
        <v>0.003622685185185187</v>
      </c>
    </row>
    <row r="62" spans="1:9" s="1" customFormat="1" ht="15" customHeight="1">
      <c r="A62" s="7">
        <v>59</v>
      </c>
      <c r="B62" s="44" t="s">
        <v>248</v>
      </c>
      <c r="C62" s="44" t="s">
        <v>37</v>
      </c>
      <c r="D62" s="44" t="s">
        <v>149</v>
      </c>
      <c r="E62" s="44" t="s">
        <v>111</v>
      </c>
      <c r="F62" s="47" t="s">
        <v>249</v>
      </c>
      <c r="G62" s="7" t="str">
        <f t="shared" si="0"/>
        <v>4.02/km</v>
      </c>
      <c r="H62" s="38">
        <f t="shared" si="2"/>
        <v>0.005428240740740737</v>
      </c>
      <c r="I62" s="38">
        <f>F62-INDEX($F$4:$F$985,MATCH(D62,$D$4:$D$985,0))</f>
        <v>0.0025347222222222195</v>
      </c>
    </row>
    <row r="63" spans="1:9" s="1" customFormat="1" ht="15" customHeight="1">
      <c r="A63" s="7">
        <v>60</v>
      </c>
      <c r="B63" s="44" t="s">
        <v>250</v>
      </c>
      <c r="C63" s="44" t="s">
        <v>25</v>
      </c>
      <c r="D63" s="44" t="s">
        <v>129</v>
      </c>
      <c r="E63" s="44" t="s">
        <v>206</v>
      </c>
      <c r="F63" s="47" t="s">
        <v>251</v>
      </c>
      <c r="G63" s="7" t="str">
        <f t="shared" si="0"/>
        <v>4.03/km</v>
      </c>
      <c r="H63" s="38">
        <f t="shared" si="2"/>
        <v>0.005451388888888884</v>
      </c>
      <c r="I63" s="38">
        <f>F63-INDEX($F$4:$F$985,MATCH(D63,$D$4:$D$985,0))</f>
        <v>0.00376157407407407</v>
      </c>
    </row>
    <row r="64" spans="1:9" s="1" customFormat="1" ht="15" customHeight="1">
      <c r="A64" s="7">
        <v>61</v>
      </c>
      <c r="B64" s="44" t="s">
        <v>252</v>
      </c>
      <c r="C64" s="44" t="s">
        <v>253</v>
      </c>
      <c r="D64" s="44" t="s">
        <v>129</v>
      </c>
      <c r="E64" s="44" t="s">
        <v>153</v>
      </c>
      <c r="F64" s="47" t="s">
        <v>254</v>
      </c>
      <c r="G64" s="7" t="str">
        <f t="shared" si="0"/>
        <v>4.03/km</v>
      </c>
      <c r="H64" s="38">
        <f t="shared" si="2"/>
        <v>0.00554398148148148</v>
      </c>
      <c r="I64" s="38">
        <f>F64-INDEX($F$4:$F$985,MATCH(D64,$D$4:$D$985,0))</f>
        <v>0.0038541666666666655</v>
      </c>
    </row>
    <row r="65" spans="1:9" s="1" customFormat="1" ht="15" customHeight="1">
      <c r="A65" s="7">
        <v>62</v>
      </c>
      <c r="B65" s="44" t="s">
        <v>78</v>
      </c>
      <c r="C65" s="44" t="s">
        <v>27</v>
      </c>
      <c r="D65" s="44" t="s">
        <v>134</v>
      </c>
      <c r="E65" s="44" t="s">
        <v>147</v>
      </c>
      <c r="F65" s="47" t="s">
        <v>255</v>
      </c>
      <c r="G65" s="7" t="str">
        <f t="shared" si="0"/>
        <v>4.04/km</v>
      </c>
      <c r="H65" s="38">
        <f t="shared" si="2"/>
        <v>0.00556712962962963</v>
      </c>
      <c r="I65" s="38">
        <f>F65-INDEX($F$4:$F$985,MATCH(D65,$D$4:$D$985,0))</f>
        <v>0.0037847222222222275</v>
      </c>
    </row>
    <row r="66" spans="1:9" s="1" customFormat="1" ht="15" customHeight="1">
      <c r="A66" s="7">
        <v>63</v>
      </c>
      <c r="B66" s="44" t="s">
        <v>256</v>
      </c>
      <c r="C66" s="44" t="s">
        <v>19</v>
      </c>
      <c r="D66" s="44" t="s">
        <v>134</v>
      </c>
      <c r="E66" s="44" t="s">
        <v>172</v>
      </c>
      <c r="F66" s="47" t="s">
        <v>257</v>
      </c>
      <c r="G66" s="7" t="str">
        <f t="shared" si="0"/>
        <v>4.04/km</v>
      </c>
      <c r="H66" s="38">
        <f t="shared" si="2"/>
        <v>0.0056134259259259245</v>
      </c>
      <c r="I66" s="38">
        <f>F66-INDEX($F$4:$F$985,MATCH(D66,$D$4:$D$985,0))</f>
        <v>0.003831018518518522</v>
      </c>
    </row>
    <row r="67" spans="1:9" s="1" customFormat="1" ht="15" customHeight="1">
      <c r="A67" s="7">
        <v>64</v>
      </c>
      <c r="B67" s="44" t="s">
        <v>81</v>
      </c>
      <c r="C67" s="44" t="s">
        <v>60</v>
      </c>
      <c r="D67" s="44" t="s">
        <v>134</v>
      </c>
      <c r="E67" s="44" t="s">
        <v>211</v>
      </c>
      <c r="F67" s="47" t="s">
        <v>257</v>
      </c>
      <c r="G67" s="7" t="str">
        <f t="shared" si="0"/>
        <v>4.04/km</v>
      </c>
      <c r="H67" s="38">
        <f t="shared" si="2"/>
        <v>0.0056134259259259245</v>
      </c>
      <c r="I67" s="38">
        <f>F67-INDEX($F$4:$F$985,MATCH(D67,$D$4:$D$985,0))</f>
        <v>0.003831018518518522</v>
      </c>
    </row>
    <row r="68" spans="1:9" s="1" customFormat="1" ht="15" customHeight="1">
      <c r="A68" s="7">
        <v>65</v>
      </c>
      <c r="B68" s="44" t="s">
        <v>258</v>
      </c>
      <c r="C68" s="44" t="s">
        <v>38</v>
      </c>
      <c r="D68" s="44" t="s">
        <v>259</v>
      </c>
      <c r="E68" s="44" t="s">
        <v>153</v>
      </c>
      <c r="F68" s="47" t="s">
        <v>257</v>
      </c>
      <c r="G68" s="7" t="str">
        <f aca="true" t="shared" si="3" ref="G68:G131">TEXT(INT((HOUR(F68)*3600+MINUTE(F68)*60+SECOND(F68))/$I$2/60),"0")&amp;"."&amp;TEXT(MOD((HOUR(F68)*3600+MINUTE(F68)*60+SECOND(F68))/$I$2,60),"00")&amp;"/km"</f>
        <v>4.04/km</v>
      </c>
      <c r="H68" s="38">
        <f t="shared" si="2"/>
        <v>0.0056134259259259245</v>
      </c>
      <c r="I68" s="38">
        <f>F68-INDEX($F$4:$F$985,MATCH(D68,$D$4:$D$985,0))</f>
        <v>0</v>
      </c>
    </row>
    <row r="69" spans="1:9" s="1" customFormat="1" ht="15" customHeight="1">
      <c r="A69" s="7">
        <v>66</v>
      </c>
      <c r="B69" s="44" t="s">
        <v>53</v>
      </c>
      <c r="C69" s="44" t="s">
        <v>55</v>
      </c>
      <c r="D69" s="44" t="s">
        <v>134</v>
      </c>
      <c r="E69" s="44" t="s">
        <v>159</v>
      </c>
      <c r="F69" s="47" t="s">
        <v>260</v>
      </c>
      <c r="G69" s="7" t="str">
        <f t="shared" si="3"/>
        <v>4.04/km</v>
      </c>
      <c r="H69" s="38">
        <f t="shared" si="2"/>
        <v>0.005624999999999995</v>
      </c>
      <c r="I69" s="38">
        <f>F69-INDEX($F$4:$F$985,MATCH(D69,$D$4:$D$985,0))</f>
        <v>0.003842592592592592</v>
      </c>
    </row>
    <row r="70" spans="1:9" s="1" customFormat="1" ht="15" customHeight="1">
      <c r="A70" s="7">
        <v>67</v>
      </c>
      <c r="B70" s="44" t="s">
        <v>261</v>
      </c>
      <c r="C70" s="44" t="s">
        <v>262</v>
      </c>
      <c r="D70" s="44" t="s">
        <v>263</v>
      </c>
      <c r="E70" s="44" t="s">
        <v>135</v>
      </c>
      <c r="F70" s="47" t="s">
        <v>264</v>
      </c>
      <c r="G70" s="7" t="str">
        <f t="shared" si="3"/>
        <v>4.05/km</v>
      </c>
      <c r="H70" s="38">
        <f t="shared" si="2"/>
        <v>0.00571759259259259</v>
      </c>
      <c r="I70" s="38">
        <f>F70-INDEX($F$4:$F$985,MATCH(D70,$D$4:$D$985,0))</f>
        <v>0</v>
      </c>
    </row>
    <row r="71" spans="1:9" s="1" customFormat="1" ht="15" customHeight="1">
      <c r="A71" s="7">
        <v>68</v>
      </c>
      <c r="B71" s="44" t="s">
        <v>265</v>
      </c>
      <c r="C71" s="44" t="s">
        <v>266</v>
      </c>
      <c r="D71" s="44" t="s">
        <v>228</v>
      </c>
      <c r="E71" s="44" t="s">
        <v>186</v>
      </c>
      <c r="F71" s="47" t="s">
        <v>267</v>
      </c>
      <c r="G71" s="7" t="str">
        <f t="shared" si="3"/>
        <v>4.05/km</v>
      </c>
      <c r="H71" s="38">
        <f t="shared" si="2"/>
        <v>0.005763888888888888</v>
      </c>
      <c r="I71" s="38">
        <f>F71-INDEX($F$4:$F$985,MATCH(D71,$D$4:$D$985,0))</f>
        <v>0.0008680555555555559</v>
      </c>
    </row>
    <row r="72" spans="1:9" s="1" customFormat="1" ht="15" customHeight="1">
      <c r="A72" s="7">
        <v>69</v>
      </c>
      <c r="B72" s="44" t="s">
        <v>268</v>
      </c>
      <c r="C72" s="44" t="s">
        <v>27</v>
      </c>
      <c r="D72" s="44" t="s">
        <v>134</v>
      </c>
      <c r="E72" s="44" t="s">
        <v>206</v>
      </c>
      <c r="F72" s="47" t="s">
        <v>269</v>
      </c>
      <c r="G72" s="7" t="str">
        <f t="shared" si="3"/>
        <v>4.05/km</v>
      </c>
      <c r="H72" s="38">
        <f t="shared" si="2"/>
        <v>0.005775462962962965</v>
      </c>
      <c r="I72" s="38">
        <f>F72-INDEX($F$4:$F$985,MATCH(D72,$D$4:$D$985,0))</f>
        <v>0.003993055555555562</v>
      </c>
    </row>
    <row r="73" spans="1:9" s="1" customFormat="1" ht="15" customHeight="1">
      <c r="A73" s="7">
        <v>70</v>
      </c>
      <c r="B73" s="44" t="s">
        <v>270</v>
      </c>
      <c r="C73" s="44" t="s">
        <v>29</v>
      </c>
      <c r="D73" s="44" t="s">
        <v>129</v>
      </c>
      <c r="E73" s="44" t="s">
        <v>157</v>
      </c>
      <c r="F73" s="47" t="s">
        <v>269</v>
      </c>
      <c r="G73" s="7" t="str">
        <f t="shared" si="3"/>
        <v>4.05/km</v>
      </c>
      <c r="H73" s="38">
        <f t="shared" si="2"/>
        <v>0.005775462962962965</v>
      </c>
      <c r="I73" s="38">
        <f>F73-INDEX($F$4:$F$985,MATCH(D73,$D$4:$D$985,0))</f>
        <v>0.004085648148148151</v>
      </c>
    </row>
    <row r="74" spans="1:9" s="1" customFormat="1" ht="15" customHeight="1">
      <c r="A74" s="7">
        <v>71</v>
      </c>
      <c r="B74" s="44" t="s">
        <v>271</v>
      </c>
      <c r="C74" s="44" t="s">
        <v>20</v>
      </c>
      <c r="D74" s="44" t="s">
        <v>129</v>
      </c>
      <c r="E74" s="44" t="s">
        <v>138</v>
      </c>
      <c r="F74" s="47" t="s">
        <v>272</v>
      </c>
      <c r="G74" s="7" t="str">
        <f t="shared" si="3"/>
        <v>4.06/km</v>
      </c>
      <c r="H74" s="38">
        <f t="shared" si="2"/>
        <v>0.005833333333333333</v>
      </c>
      <c r="I74" s="38">
        <f>F74-INDEX($F$4:$F$985,MATCH(D74,$D$4:$D$985,0))</f>
        <v>0.004143518518518519</v>
      </c>
    </row>
    <row r="75" spans="1:9" s="1" customFormat="1" ht="15" customHeight="1">
      <c r="A75" s="7">
        <v>72</v>
      </c>
      <c r="B75" s="44" t="s">
        <v>273</v>
      </c>
      <c r="C75" s="44" t="s">
        <v>24</v>
      </c>
      <c r="D75" s="44" t="s">
        <v>106</v>
      </c>
      <c r="E75" s="44" t="s">
        <v>195</v>
      </c>
      <c r="F75" s="47" t="s">
        <v>274</v>
      </c>
      <c r="G75" s="7" t="str">
        <f t="shared" si="3"/>
        <v>4.07/km</v>
      </c>
      <c r="H75" s="38">
        <f t="shared" si="2"/>
        <v>0.005914351851851851</v>
      </c>
      <c r="I75" s="38">
        <f>F75-INDEX($F$4:$F$985,MATCH(D75,$D$4:$D$985,0))</f>
        <v>0.005914351851851851</v>
      </c>
    </row>
    <row r="76" spans="1:9" s="1" customFormat="1" ht="15" customHeight="1">
      <c r="A76" s="7">
        <v>73</v>
      </c>
      <c r="B76" s="44" t="s">
        <v>275</v>
      </c>
      <c r="C76" s="44" t="s">
        <v>93</v>
      </c>
      <c r="D76" s="44" t="s">
        <v>129</v>
      </c>
      <c r="E76" s="44" t="s">
        <v>115</v>
      </c>
      <c r="F76" s="47" t="s">
        <v>276</v>
      </c>
      <c r="G76" s="7" t="str">
        <f t="shared" si="3"/>
        <v>4.08/km</v>
      </c>
      <c r="H76" s="38">
        <f t="shared" si="2"/>
        <v>0.00603009259259259</v>
      </c>
      <c r="I76" s="38">
        <f>F76-INDEX($F$4:$F$985,MATCH(D76,$D$4:$D$985,0))</f>
        <v>0.004340277777777776</v>
      </c>
    </row>
    <row r="77" spans="1:9" s="1" customFormat="1" ht="15" customHeight="1">
      <c r="A77" s="7">
        <v>74</v>
      </c>
      <c r="B77" s="44" t="s">
        <v>57</v>
      </c>
      <c r="C77" s="44" t="s">
        <v>49</v>
      </c>
      <c r="D77" s="44" t="s">
        <v>149</v>
      </c>
      <c r="E77" s="44" t="s">
        <v>77</v>
      </c>
      <c r="F77" s="47" t="s">
        <v>277</v>
      </c>
      <c r="G77" s="7" t="str">
        <f t="shared" si="3"/>
        <v>4.09/km</v>
      </c>
      <c r="H77" s="38">
        <f t="shared" si="2"/>
        <v>0.006145833333333333</v>
      </c>
      <c r="I77" s="38">
        <f>F77-INDEX($F$4:$F$985,MATCH(D77,$D$4:$D$985,0))</f>
        <v>0.0032523148148148155</v>
      </c>
    </row>
    <row r="78" spans="1:9" s="1" customFormat="1" ht="15" customHeight="1">
      <c r="A78" s="7">
        <v>75</v>
      </c>
      <c r="B78" s="44" t="s">
        <v>278</v>
      </c>
      <c r="C78" s="44" t="s">
        <v>21</v>
      </c>
      <c r="D78" s="44" t="s">
        <v>149</v>
      </c>
      <c r="E78" s="44" t="s">
        <v>153</v>
      </c>
      <c r="F78" s="47" t="s">
        <v>279</v>
      </c>
      <c r="G78" s="7" t="str">
        <f t="shared" si="3"/>
        <v>4.09/km</v>
      </c>
      <c r="H78" s="38">
        <f t="shared" si="2"/>
        <v>0.006203703703703701</v>
      </c>
      <c r="I78" s="38">
        <f>F78-INDEX($F$4:$F$985,MATCH(D78,$D$4:$D$985,0))</f>
        <v>0.0033101851851851834</v>
      </c>
    </row>
    <row r="79" spans="1:9" s="1" customFormat="1" ht="15" customHeight="1">
      <c r="A79" s="7">
        <v>76</v>
      </c>
      <c r="B79" s="44" t="s">
        <v>280</v>
      </c>
      <c r="C79" s="44" t="s">
        <v>34</v>
      </c>
      <c r="D79" s="44" t="s">
        <v>149</v>
      </c>
      <c r="E79" s="44" t="s">
        <v>206</v>
      </c>
      <c r="F79" s="47" t="s">
        <v>281</v>
      </c>
      <c r="G79" s="7" t="str">
        <f t="shared" si="3"/>
        <v>4.09/km</v>
      </c>
      <c r="H79" s="38">
        <f t="shared" si="2"/>
        <v>0.006250000000000002</v>
      </c>
      <c r="I79" s="38">
        <f>F79-INDEX($F$4:$F$985,MATCH(D79,$D$4:$D$985,0))</f>
        <v>0.0033564814814814846</v>
      </c>
    </row>
    <row r="80" spans="1:9" s="3" customFormat="1" ht="15" customHeight="1">
      <c r="A80" s="7">
        <v>77</v>
      </c>
      <c r="B80" s="44" t="s">
        <v>282</v>
      </c>
      <c r="C80" s="44" t="s">
        <v>283</v>
      </c>
      <c r="D80" s="44" t="s">
        <v>228</v>
      </c>
      <c r="E80" s="44" t="s">
        <v>206</v>
      </c>
      <c r="F80" s="47" t="s">
        <v>284</v>
      </c>
      <c r="G80" s="7" t="str">
        <f t="shared" si="3"/>
        <v>4.10/km</v>
      </c>
      <c r="H80" s="38">
        <f t="shared" si="2"/>
        <v>0.006261574074074076</v>
      </c>
      <c r="I80" s="38">
        <f>F80-INDEX($F$4:$F$985,MATCH(D80,$D$4:$D$985,0))</f>
        <v>0.0013657407407407438</v>
      </c>
    </row>
    <row r="81" spans="1:9" s="1" customFormat="1" ht="15" customHeight="1">
      <c r="A81" s="7">
        <v>78</v>
      </c>
      <c r="B81" s="44" t="s">
        <v>285</v>
      </c>
      <c r="C81" s="44" t="s">
        <v>30</v>
      </c>
      <c r="D81" s="44" t="s">
        <v>110</v>
      </c>
      <c r="E81" s="44" t="s">
        <v>153</v>
      </c>
      <c r="F81" s="47" t="s">
        <v>286</v>
      </c>
      <c r="G81" s="7" t="str">
        <f t="shared" si="3"/>
        <v>4.11/km</v>
      </c>
      <c r="H81" s="38">
        <f t="shared" si="2"/>
        <v>0.00644675925925926</v>
      </c>
      <c r="I81" s="38">
        <f>F81-INDEX($F$4:$F$985,MATCH(D81,$D$4:$D$985,0))</f>
        <v>0.005891203703703704</v>
      </c>
    </row>
    <row r="82" spans="1:9" s="1" customFormat="1" ht="15" customHeight="1">
      <c r="A82" s="7">
        <v>79</v>
      </c>
      <c r="B82" s="44" t="s">
        <v>287</v>
      </c>
      <c r="C82" s="44" t="s">
        <v>288</v>
      </c>
      <c r="D82" s="44" t="s">
        <v>202</v>
      </c>
      <c r="E82" s="44" t="s">
        <v>172</v>
      </c>
      <c r="F82" s="47" t="s">
        <v>289</v>
      </c>
      <c r="G82" s="7" t="str">
        <f t="shared" si="3"/>
        <v>4.11/km</v>
      </c>
      <c r="H82" s="38">
        <f t="shared" si="2"/>
        <v>0.006469907407407407</v>
      </c>
      <c r="I82" s="38">
        <f>F82-INDEX($F$4:$F$985,MATCH(D82,$D$4:$D$985,0))</f>
        <v>0.00240740740740741</v>
      </c>
    </row>
    <row r="83" spans="1:9" s="1" customFormat="1" ht="15" customHeight="1">
      <c r="A83" s="7">
        <v>80</v>
      </c>
      <c r="B83" s="44" t="s">
        <v>290</v>
      </c>
      <c r="C83" s="44" t="s">
        <v>98</v>
      </c>
      <c r="D83" s="44" t="s">
        <v>291</v>
      </c>
      <c r="E83" s="44" t="s">
        <v>111</v>
      </c>
      <c r="F83" s="47" t="s">
        <v>292</v>
      </c>
      <c r="G83" s="7" t="str">
        <f t="shared" si="3"/>
        <v>4.12/km</v>
      </c>
      <c r="H83" s="38">
        <f t="shared" si="2"/>
        <v>0.006597222222222223</v>
      </c>
      <c r="I83" s="38">
        <f>F83-INDEX($F$4:$F$985,MATCH(D83,$D$4:$D$985,0))</f>
        <v>0</v>
      </c>
    </row>
    <row r="84" spans="1:9" ht="15" customHeight="1">
      <c r="A84" s="7">
        <v>81</v>
      </c>
      <c r="B84" s="44" t="s">
        <v>293</v>
      </c>
      <c r="C84" s="44" t="s">
        <v>25</v>
      </c>
      <c r="D84" s="44" t="s">
        <v>134</v>
      </c>
      <c r="E84" s="44" t="s">
        <v>172</v>
      </c>
      <c r="F84" s="47" t="s">
        <v>294</v>
      </c>
      <c r="G84" s="7" t="str">
        <f t="shared" si="3"/>
        <v>4.13/km</v>
      </c>
      <c r="H84" s="38">
        <f t="shared" si="2"/>
        <v>0.00662037037037037</v>
      </c>
      <c r="I84" s="38">
        <f>F84-INDEX($F$4:$F$985,MATCH(D84,$D$4:$D$985,0))</f>
        <v>0.0048379629629629675</v>
      </c>
    </row>
    <row r="85" spans="1:9" ht="15" customHeight="1">
      <c r="A85" s="7">
        <v>82</v>
      </c>
      <c r="B85" s="44" t="s">
        <v>103</v>
      </c>
      <c r="C85" s="44" t="s">
        <v>24</v>
      </c>
      <c r="D85" s="44" t="s">
        <v>134</v>
      </c>
      <c r="E85" s="44" t="s">
        <v>153</v>
      </c>
      <c r="F85" s="47" t="s">
        <v>295</v>
      </c>
      <c r="G85" s="7" t="str">
        <f t="shared" si="3"/>
        <v>4.13/km</v>
      </c>
      <c r="H85" s="38">
        <f t="shared" si="2"/>
        <v>0.006631944444444444</v>
      </c>
      <c r="I85" s="38">
        <f>F85-INDEX($F$4:$F$985,MATCH(D85,$D$4:$D$985,0))</f>
        <v>0.004849537037037041</v>
      </c>
    </row>
    <row r="86" spans="1:9" ht="15" customHeight="1">
      <c r="A86" s="7">
        <v>83</v>
      </c>
      <c r="B86" s="44" t="s">
        <v>296</v>
      </c>
      <c r="C86" s="44" t="s">
        <v>27</v>
      </c>
      <c r="D86" s="44" t="s">
        <v>110</v>
      </c>
      <c r="E86" s="44" t="s">
        <v>138</v>
      </c>
      <c r="F86" s="47" t="s">
        <v>297</v>
      </c>
      <c r="G86" s="7" t="str">
        <f t="shared" si="3"/>
        <v>4.13/km</v>
      </c>
      <c r="H86" s="38">
        <f t="shared" si="2"/>
        <v>0.006678240740740738</v>
      </c>
      <c r="I86" s="38">
        <f>F86-INDEX($F$4:$F$985,MATCH(D86,$D$4:$D$985,0))</f>
        <v>0.006122685185185182</v>
      </c>
    </row>
    <row r="87" spans="1:9" ht="15" customHeight="1">
      <c r="A87" s="7">
        <v>84</v>
      </c>
      <c r="B87" s="44" t="s">
        <v>79</v>
      </c>
      <c r="C87" s="44" t="s">
        <v>80</v>
      </c>
      <c r="D87" s="44" t="s">
        <v>129</v>
      </c>
      <c r="E87" s="44" t="s">
        <v>111</v>
      </c>
      <c r="F87" s="47" t="s">
        <v>298</v>
      </c>
      <c r="G87" s="7" t="str">
        <f t="shared" si="3"/>
        <v>4.15/km</v>
      </c>
      <c r="H87" s="38">
        <f t="shared" si="2"/>
        <v>0.006886574074074073</v>
      </c>
      <c r="I87" s="38">
        <f>F87-INDEX($F$4:$F$985,MATCH(D87,$D$4:$D$985,0))</f>
        <v>0.005196759259259259</v>
      </c>
    </row>
    <row r="88" spans="1:9" ht="15" customHeight="1">
      <c r="A88" s="7">
        <v>85</v>
      </c>
      <c r="B88" s="44" t="s">
        <v>299</v>
      </c>
      <c r="C88" s="44" t="s">
        <v>300</v>
      </c>
      <c r="D88" s="44" t="s">
        <v>134</v>
      </c>
      <c r="E88" s="44" t="s">
        <v>206</v>
      </c>
      <c r="F88" s="47" t="s">
        <v>301</v>
      </c>
      <c r="G88" s="7" t="str">
        <f t="shared" si="3"/>
        <v>4.15/km</v>
      </c>
      <c r="H88" s="38">
        <f t="shared" si="2"/>
        <v>0.00690972222222222</v>
      </c>
      <c r="I88" s="38">
        <f>F88-INDEX($F$4:$F$985,MATCH(D88,$D$4:$D$985,0))</f>
        <v>0.005127314814814817</v>
      </c>
    </row>
    <row r="89" spans="1:9" ht="15" customHeight="1">
      <c r="A89" s="7">
        <v>86</v>
      </c>
      <c r="B89" s="44" t="s">
        <v>302</v>
      </c>
      <c r="C89" s="44" t="s">
        <v>91</v>
      </c>
      <c r="D89" s="44" t="s">
        <v>134</v>
      </c>
      <c r="E89" s="44" t="s">
        <v>64</v>
      </c>
      <c r="F89" s="47" t="s">
        <v>303</v>
      </c>
      <c r="G89" s="7" t="str">
        <f t="shared" si="3"/>
        <v>4.15/km</v>
      </c>
      <c r="H89" s="38">
        <f t="shared" si="2"/>
        <v>0.006932870370370367</v>
      </c>
      <c r="I89" s="38">
        <f>F89-INDEX($F$4:$F$985,MATCH(D89,$D$4:$D$985,0))</f>
        <v>0.005150462962962964</v>
      </c>
    </row>
    <row r="90" spans="1:9" ht="15" customHeight="1">
      <c r="A90" s="7">
        <v>87</v>
      </c>
      <c r="B90" s="44" t="s">
        <v>304</v>
      </c>
      <c r="C90" s="44" t="s">
        <v>29</v>
      </c>
      <c r="D90" s="44" t="s">
        <v>110</v>
      </c>
      <c r="E90" s="44" t="s">
        <v>135</v>
      </c>
      <c r="F90" s="47" t="s">
        <v>305</v>
      </c>
      <c r="G90" s="7" t="str">
        <f t="shared" si="3"/>
        <v>4.16/km</v>
      </c>
      <c r="H90" s="38">
        <f t="shared" si="2"/>
        <v>0.007025462962962959</v>
      </c>
      <c r="I90" s="38">
        <f>F90-INDEX($F$4:$F$985,MATCH(D90,$D$4:$D$985,0))</f>
        <v>0.006469907407407403</v>
      </c>
    </row>
    <row r="91" spans="1:9" ht="15" customHeight="1">
      <c r="A91" s="7">
        <v>88</v>
      </c>
      <c r="B91" s="44" t="s">
        <v>306</v>
      </c>
      <c r="C91" s="44" t="s">
        <v>17</v>
      </c>
      <c r="D91" s="44" t="s">
        <v>129</v>
      </c>
      <c r="E91" s="44" t="s">
        <v>135</v>
      </c>
      <c r="F91" s="47" t="s">
        <v>307</v>
      </c>
      <c r="G91" s="7" t="str">
        <f t="shared" si="3"/>
        <v>4.16/km</v>
      </c>
      <c r="H91" s="38">
        <f t="shared" si="2"/>
        <v>0.007037037037037036</v>
      </c>
      <c r="I91" s="38">
        <f>F91-INDEX($F$4:$F$985,MATCH(D91,$D$4:$D$985,0))</f>
        <v>0.005347222222222222</v>
      </c>
    </row>
    <row r="92" spans="1:9" ht="15" customHeight="1">
      <c r="A92" s="7">
        <v>89</v>
      </c>
      <c r="B92" s="44" t="s">
        <v>308</v>
      </c>
      <c r="C92" s="44" t="s">
        <v>309</v>
      </c>
      <c r="D92" s="44" t="s">
        <v>310</v>
      </c>
      <c r="E92" s="44" t="s">
        <v>135</v>
      </c>
      <c r="F92" s="47" t="s">
        <v>311</v>
      </c>
      <c r="G92" s="7" t="str">
        <f t="shared" si="3"/>
        <v>4.17/km</v>
      </c>
      <c r="H92" s="38">
        <f t="shared" si="2"/>
        <v>0.007152777777777775</v>
      </c>
      <c r="I92" s="38">
        <f>F92-INDEX($F$4:$F$985,MATCH(D92,$D$4:$D$985,0))</f>
        <v>0</v>
      </c>
    </row>
    <row r="93" spans="1:9" ht="15" customHeight="1">
      <c r="A93" s="7">
        <v>90</v>
      </c>
      <c r="B93" s="44" t="s">
        <v>312</v>
      </c>
      <c r="C93" s="44" t="s">
        <v>22</v>
      </c>
      <c r="D93" s="44" t="s">
        <v>129</v>
      </c>
      <c r="E93" s="44" t="s">
        <v>135</v>
      </c>
      <c r="F93" s="47" t="s">
        <v>313</v>
      </c>
      <c r="G93" s="7" t="str">
        <f t="shared" si="3"/>
        <v>4.17/km</v>
      </c>
      <c r="H93" s="38">
        <f t="shared" si="2"/>
        <v>0.007164351851851852</v>
      </c>
      <c r="I93" s="38">
        <f>F93-INDEX($F$4:$F$985,MATCH(D93,$D$4:$D$985,0))</f>
        <v>0.005474537037037038</v>
      </c>
    </row>
    <row r="94" spans="1:9" ht="15" customHeight="1">
      <c r="A94" s="7">
        <v>91</v>
      </c>
      <c r="B94" s="44" t="s">
        <v>314</v>
      </c>
      <c r="C94" s="44" t="s">
        <v>26</v>
      </c>
      <c r="D94" s="44" t="s">
        <v>228</v>
      </c>
      <c r="E94" s="44" t="s">
        <v>206</v>
      </c>
      <c r="F94" s="47" t="s">
        <v>315</v>
      </c>
      <c r="G94" s="7" t="str">
        <f t="shared" si="3"/>
        <v>4.18/km</v>
      </c>
      <c r="H94" s="38">
        <f t="shared" si="2"/>
        <v>0.007222222222222224</v>
      </c>
      <c r="I94" s="38">
        <f>F94-INDEX($F$4:$F$985,MATCH(D94,$D$4:$D$985,0))</f>
        <v>0.0023263888888888917</v>
      </c>
    </row>
    <row r="95" spans="1:9" ht="15" customHeight="1">
      <c r="A95" s="7">
        <v>92</v>
      </c>
      <c r="B95" s="44" t="s">
        <v>304</v>
      </c>
      <c r="C95" s="44" t="s">
        <v>17</v>
      </c>
      <c r="D95" s="44" t="s">
        <v>259</v>
      </c>
      <c r="E95" s="44" t="s">
        <v>135</v>
      </c>
      <c r="F95" s="47" t="s">
        <v>316</v>
      </c>
      <c r="G95" s="7" t="str">
        <f t="shared" si="3"/>
        <v>4.19/km</v>
      </c>
      <c r="H95" s="38">
        <f t="shared" si="2"/>
        <v>0.007407407407407408</v>
      </c>
      <c r="I95" s="38">
        <f>F95-INDEX($F$4:$F$985,MATCH(D95,$D$4:$D$985,0))</f>
        <v>0.0017939814814814832</v>
      </c>
    </row>
    <row r="96" spans="1:9" ht="15" customHeight="1">
      <c r="A96" s="7">
        <v>93</v>
      </c>
      <c r="B96" s="44" t="s">
        <v>102</v>
      </c>
      <c r="C96" s="44" t="s">
        <v>33</v>
      </c>
      <c r="D96" s="44" t="s">
        <v>129</v>
      </c>
      <c r="E96" s="44" t="s">
        <v>138</v>
      </c>
      <c r="F96" s="47" t="s">
        <v>317</v>
      </c>
      <c r="G96" s="7" t="str">
        <f t="shared" si="3"/>
        <v>4.20/km</v>
      </c>
      <c r="H96" s="38">
        <f aca="true" t="shared" si="4" ref="H96:H150">F96-$F$4</f>
        <v>0.007442129629629628</v>
      </c>
      <c r="I96" s="38">
        <f>F96-INDEX($F$4:$F$985,MATCH(D96,$D$4:$D$985,0))</f>
        <v>0.005752314814814814</v>
      </c>
    </row>
    <row r="97" spans="1:9" ht="15" customHeight="1">
      <c r="A97" s="7">
        <v>94</v>
      </c>
      <c r="B97" s="44" t="s">
        <v>318</v>
      </c>
      <c r="C97" s="44" t="s">
        <v>51</v>
      </c>
      <c r="D97" s="44" t="s">
        <v>129</v>
      </c>
      <c r="E97" s="44" t="s">
        <v>64</v>
      </c>
      <c r="F97" s="47" t="s">
        <v>319</v>
      </c>
      <c r="G97" s="7" t="str">
        <f t="shared" si="3"/>
        <v>4.20/km</v>
      </c>
      <c r="H97" s="38">
        <f t="shared" si="4"/>
        <v>0.007499999999999996</v>
      </c>
      <c r="I97" s="38">
        <f>F97-INDEX($F$4:$F$985,MATCH(D97,$D$4:$D$985,0))</f>
        <v>0.005810185185185182</v>
      </c>
    </row>
    <row r="98" spans="1:9" ht="15" customHeight="1">
      <c r="A98" s="7">
        <v>95</v>
      </c>
      <c r="B98" s="44" t="s">
        <v>57</v>
      </c>
      <c r="C98" s="44" t="s">
        <v>320</v>
      </c>
      <c r="D98" s="44" t="s">
        <v>134</v>
      </c>
      <c r="E98" s="44" t="s">
        <v>153</v>
      </c>
      <c r="F98" s="47" t="s">
        <v>321</v>
      </c>
      <c r="G98" s="7" t="str">
        <f t="shared" si="3"/>
        <v>4.20/km</v>
      </c>
      <c r="H98" s="38">
        <f t="shared" si="4"/>
        <v>0.007511574074074073</v>
      </c>
      <c r="I98" s="38">
        <f>F98-INDEX($F$4:$F$985,MATCH(D98,$D$4:$D$985,0))</f>
        <v>0.005729166666666671</v>
      </c>
    </row>
    <row r="99" spans="1:9" ht="15" customHeight="1">
      <c r="A99" s="7">
        <v>96</v>
      </c>
      <c r="B99" s="44" t="s">
        <v>322</v>
      </c>
      <c r="C99" s="44" t="s">
        <v>15</v>
      </c>
      <c r="D99" s="44" t="s">
        <v>228</v>
      </c>
      <c r="E99" s="44" t="s">
        <v>206</v>
      </c>
      <c r="F99" s="47" t="s">
        <v>323</v>
      </c>
      <c r="G99" s="7" t="str">
        <f t="shared" si="3"/>
        <v>4.20/km</v>
      </c>
      <c r="H99" s="38">
        <f t="shared" si="4"/>
        <v>0.007523148148148143</v>
      </c>
      <c r="I99" s="38">
        <f>F99-INDEX($F$4:$F$985,MATCH(D99,$D$4:$D$985,0))</f>
        <v>0.0026273148148148115</v>
      </c>
    </row>
    <row r="100" spans="1:9" ht="15" customHeight="1">
      <c r="A100" s="7">
        <v>97</v>
      </c>
      <c r="B100" s="44" t="s">
        <v>324</v>
      </c>
      <c r="C100" s="44" t="s">
        <v>31</v>
      </c>
      <c r="D100" s="44" t="s">
        <v>129</v>
      </c>
      <c r="E100" s="44" t="s">
        <v>77</v>
      </c>
      <c r="F100" s="47" t="s">
        <v>325</v>
      </c>
      <c r="G100" s="7" t="str">
        <f t="shared" si="3"/>
        <v>4.21/km</v>
      </c>
      <c r="H100" s="38">
        <f t="shared" si="4"/>
        <v>0.00753472222222222</v>
      </c>
      <c r="I100" s="38">
        <f>F100-INDEX($F$4:$F$985,MATCH(D100,$D$4:$D$985,0))</f>
        <v>0.005844907407407406</v>
      </c>
    </row>
    <row r="101" spans="1:9" ht="15" customHeight="1">
      <c r="A101" s="7">
        <v>98</v>
      </c>
      <c r="B101" s="44" t="s">
        <v>326</v>
      </c>
      <c r="C101" s="44" t="s">
        <v>42</v>
      </c>
      <c r="D101" s="44" t="s">
        <v>129</v>
      </c>
      <c r="E101" s="44" t="s">
        <v>157</v>
      </c>
      <c r="F101" s="47" t="s">
        <v>327</v>
      </c>
      <c r="G101" s="7" t="str">
        <f t="shared" si="3"/>
        <v>4.21/km</v>
      </c>
      <c r="H101" s="38">
        <f t="shared" si="4"/>
        <v>0.0076388888888888895</v>
      </c>
      <c r="I101" s="38">
        <f>F101-INDEX($F$4:$F$985,MATCH(D101,$D$4:$D$985,0))</f>
        <v>0.005949074074074075</v>
      </c>
    </row>
    <row r="102" spans="1:9" ht="15" customHeight="1">
      <c r="A102" s="7">
        <v>99</v>
      </c>
      <c r="B102" s="44" t="s">
        <v>48</v>
      </c>
      <c r="C102" s="44" t="s">
        <v>47</v>
      </c>
      <c r="D102" s="44" t="s">
        <v>149</v>
      </c>
      <c r="E102" s="44" t="s">
        <v>153</v>
      </c>
      <c r="F102" s="47" t="s">
        <v>328</v>
      </c>
      <c r="G102" s="7" t="str">
        <f t="shared" si="3"/>
        <v>4.22/km</v>
      </c>
      <c r="H102" s="38">
        <f t="shared" si="4"/>
        <v>0.0076504629629629665</v>
      </c>
      <c r="I102" s="38">
        <f>F102-INDEX($F$4:$F$985,MATCH(D102,$D$4:$D$985,0))</f>
        <v>0.004756944444444449</v>
      </c>
    </row>
    <row r="103" spans="1:9" ht="15" customHeight="1">
      <c r="A103" s="7">
        <v>100</v>
      </c>
      <c r="B103" s="44" t="s">
        <v>329</v>
      </c>
      <c r="C103" s="44" t="s">
        <v>14</v>
      </c>
      <c r="D103" s="44" t="s">
        <v>259</v>
      </c>
      <c r="E103" s="44" t="s">
        <v>111</v>
      </c>
      <c r="F103" s="47" t="s">
        <v>330</v>
      </c>
      <c r="G103" s="7" t="str">
        <f t="shared" si="3"/>
        <v>4.23/km</v>
      </c>
      <c r="H103" s="38">
        <f t="shared" si="4"/>
        <v>0.007824074074074077</v>
      </c>
      <c r="I103" s="38">
        <f>F103-INDEX($F$4:$F$985,MATCH(D103,$D$4:$D$985,0))</f>
        <v>0.0022106481481481526</v>
      </c>
    </row>
    <row r="104" spans="1:9" ht="15" customHeight="1">
      <c r="A104" s="7">
        <v>101</v>
      </c>
      <c r="B104" s="44" t="s">
        <v>256</v>
      </c>
      <c r="C104" s="44" t="s">
        <v>37</v>
      </c>
      <c r="D104" s="44" t="s">
        <v>134</v>
      </c>
      <c r="E104" s="44" t="s">
        <v>211</v>
      </c>
      <c r="F104" s="47" t="s">
        <v>331</v>
      </c>
      <c r="G104" s="7" t="str">
        <f t="shared" si="3"/>
        <v>4.24/km</v>
      </c>
      <c r="H104" s="38">
        <f t="shared" si="4"/>
        <v>0.007881944444444441</v>
      </c>
      <c r="I104" s="38">
        <f>F104-INDEX($F$4:$F$985,MATCH(D104,$D$4:$D$985,0))</f>
        <v>0.006099537037037039</v>
      </c>
    </row>
    <row r="105" spans="1:9" ht="15" customHeight="1">
      <c r="A105" s="7">
        <v>102</v>
      </c>
      <c r="B105" s="44" t="s">
        <v>332</v>
      </c>
      <c r="C105" s="44" t="s">
        <v>18</v>
      </c>
      <c r="D105" s="44" t="s">
        <v>129</v>
      </c>
      <c r="E105" s="44" t="s">
        <v>206</v>
      </c>
      <c r="F105" s="47" t="s">
        <v>333</v>
      </c>
      <c r="G105" s="7" t="str">
        <f t="shared" si="3"/>
        <v>4.24/km</v>
      </c>
      <c r="H105" s="38">
        <f t="shared" si="4"/>
        <v>0.007916666666666669</v>
      </c>
      <c r="I105" s="38">
        <f>F105-INDEX($F$4:$F$985,MATCH(D105,$D$4:$D$985,0))</f>
        <v>0.006226851851851855</v>
      </c>
    </row>
    <row r="106" spans="1:9" ht="15" customHeight="1">
      <c r="A106" s="7">
        <v>103</v>
      </c>
      <c r="B106" s="44" t="s">
        <v>104</v>
      </c>
      <c r="C106" s="44" t="s">
        <v>74</v>
      </c>
      <c r="D106" s="44" t="s">
        <v>334</v>
      </c>
      <c r="E106" s="44" t="s">
        <v>153</v>
      </c>
      <c r="F106" s="47" t="s">
        <v>335</v>
      </c>
      <c r="G106" s="7" t="str">
        <f t="shared" si="3"/>
        <v>4.24/km</v>
      </c>
      <c r="H106" s="38">
        <f t="shared" si="4"/>
        <v>0.007939814814814813</v>
      </c>
      <c r="I106" s="38">
        <f>F106-INDEX($F$4:$F$985,MATCH(D106,$D$4:$D$985,0))</f>
        <v>0</v>
      </c>
    </row>
    <row r="107" spans="1:9" ht="15" customHeight="1">
      <c r="A107" s="7">
        <v>104</v>
      </c>
      <c r="B107" s="44" t="s">
        <v>336</v>
      </c>
      <c r="C107" s="44" t="s">
        <v>84</v>
      </c>
      <c r="D107" s="44" t="s">
        <v>110</v>
      </c>
      <c r="E107" s="44" t="s">
        <v>157</v>
      </c>
      <c r="F107" s="47" t="s">
        <v>337</v>
      </c>
      <c r="G107" s="7" t="str">
        <f t="shared" si="3"/>
        <v>4.28/km</v>
      </c>
      <c r="H107" s="38">
        <f t="shared" si="4"/>
        <v>0.008391203703703703</v>
      </c>
      <c r="I107" s="38">
        <f>F107-INDEX($F$4:$F$985,MATCH(D107,$D$4:$D$985,0))</f>
        <v>0.007835648148148147</v>
      </c>
    </row>
    <row r="108" spans="1:9" ht="15" customHeight="1">
      <c r="A108" s="7">
        <v>105</v>
      </c>
      <c r="B108" s="44" t="s">
        <v>338</v>
      </c>
      <c r="C108" s="44" t="s">
        <v>24</v>
      </c>
      <c r="D108" s="44" t="s">
        <v>106</v>
      </c>
      <c r="E108" s="44" t="s">
        <v>138</v>
      </c>
      <c r="F108" s="47" t="s">
        <v>339</v>
      </c>
      <c r="G108" s="7" t="str">
        <f t="shared" si="3"/>
        <v>4.28/km</v>
      </c>
      <c r="H108" s="38">
        <f t="shared" si="4"/>
        <v>0.008425925925925924</v>
      </c>
      <c r="I108" s="38">
        <f>F108-INDEX($F$4:$F$985,MATCH(D108,$D$4:$D$985,0))</f>
        <v>0.008425925925925924</v>
      </c>
    </row>
    <row r="109" spans="1:9" ht="15" customHeight="1">
      <c r="A109" s="7">
        <v>106</v>
      </c>
      <c r="B109" s="44" t="s">
        <v>340</v>
      </c>
      <c r="C109" s="44" t="s">
        <v>341</v>
      </c>
      <c r="D109" s="44" t="s">
        <v>342</v>
      </c>
      <c r="E109" s="44" t="s">
        <v>172</v>
      </c>
      <c r="F109" s="47" t="s">
        <v>343</v>
      </c>
      <c r="G109" s="7" t="str">
        <f t="shared" si="3"/>
        <v>4.29/km</v>
      </c>
      <c r="H109" s="38">
        <f t="shared" si="4"/>
        <v>0.008530092592592593</v>
      </c>
      <c r="I109" s="38">
        <f>F109-INDEX($F$4:$F$985,MATCH(D109,$D$4:$D$985,0))</f>
        <v>0</v>
      </c>
    </row>
    <row r="110" spans="1:9" ht="15" customHeight="1">
      <c r="A110" s="7">
        <v>107</v>
      </c>
      <c r="B110" s="44" t="s">
        <v>94</v>
      </c>
      <c r="C110" s="44" t="s">
        <v>35</v>
      </c>
      <c r="D110" s="44" t="s">
        <v>259</v>
      </c>
      <c r="E110" s="44" t="s">
        <v>172</v>
      </c>
      <c r="F110" s="47" t="s">
        <v>344</v>
      </c>
      <c r="G110" s="7" t="str">
        <f t="shared" si="3"/>
        <v>4.30/km</v>
      </c>
      <c r="H110" s="38">
        <f t="shared" si="4"/>
        <v>0.008668981481481479</v>
      </c>
      <c r="I110" s="38">
        <f>F110-INDEX($F$4:$F$985,MATCH(D110,$D$4:$D$985,0))</f>
        <v>0.0030555555555555544</v>
      </c>
    </row>
    <row r="111" spans="1:9" ht="15" customHeight="1">
      <c r="A111" s="7">
        <v>108</v>
      </c>
      <c r="B111" s="44" t="s">
        <v>345</v>
      </c>
      <c r="C111" s="44" t="s">
        <v>44</v>
      </c>
      <c r="D111" s="44" t="s">
        <v>149</v>
      </c>
      <c r="E111" s="44" t="s">
        <v>157</v>
      </c>
      <c r="F111" s="47" t="s">
        <v>346</v>
      </c>
      <c r="G111" s="7" t="str">
        <f t="shared" si="3"/>
        <v>4.31/km</v>
      </c>
      <c r="H111" s="38">
        <f t="shared" si="4"/>
        <v>0.008773148148148148</v>
      </c>
      <c r="I111" s="38">
        <f>F111-INDEX($F$4:$F$985,MATCH(D111,$D$4:$D$985,0))</f>
        <v>0.0058796296296296305</v>
      </c>
    </row>
    <row r="112" spans="1:9" ht="15" customHeight="1">
      <c r="A112" s="7">
        <v>109</v>
      </c>
      <c r="B112" s="44" t="s">
        <v>347</v>
      </c>
      <c r="C112" s="44" t="s">
        <v>348</v>
      </c>
      <c r="D112" s="44" t="s">
        <v>114</v>
      </c>
      <c r="E112" s="44" t="s">
        <v>206</v>
      </c>
      <c r="F112" s="47" t="s">
        <v>349</v>
      </c>
      <c r="G112" s="7" t="str">
        <f t="shared" si="3"/>
        <v>4.32/km</v>
      </c>
      <c r="H112" s="38">
        <f t="shared" si="4"/>
        <v>0.00891203703703703</v>
      </c>
      <c r="I112" s="38">
        <f>F112-INDEX($F$4:$F$985,MATCH(D112,$D$4:$D$985,0))</f>
        <v>0.008182870370370365</v>
      </c>
    </row>
    <row r="113" spans="1:9" ht="15" customHeight="1">
      <c r="A113" s="7">
        <v>110</v>
      </c>
      <c r="B113" s="44" t="s">
        <v>350</v>
      </c>
      <c r="C113" s="44" t="s">
        <v>13</v>
      </c>
      <c r="D113" s="44" t="s">
        <v>134</v>
      </c>
      <c r="E113" s="44" t="s">
        <v>135</v>
      </c>
      <c r="F113" s="47" t="s">
        <v>351</v>
      </c>
      <c r="G113" s="7" t="str">
        <f t="shared" si="3"/>
        <v>4.34/km</v>
      </c>
      <c r="H113" s="38">
        <f t="shared" si="4"/>
        <v>0.009085648148148148</v>
      </c>
      <c r="I113" s="38">
        <f>F113-INDEX($F$4:$F$985,MATCH(D113,$D$4:$D$985,0))</f>
        <v>0.0073032407407407456</v>
      </c>
    </row>
    <row r="114" spans="1:9" ht="15" customHeight="1">
      <c r="A114" s="7">
        <v>111</v>
      </c>
      <c r="B114" s="44" t="s">
        <v>352</v>
      </c>
      <c r="C114" s="44" t="s">
        <v>353</v>
      </c>
      <c r="D114" s="44" t="s">
        <v>334</v>
      </c>
      <c r="E114" s="44" t="s">
        <v>153</v>
      </c>
      <c r="F114" s="47" t="s">
        <v>354</v>
      </c>
      <c r="G114" s="7" t="str">
        <f t="shared" si="3"/>
        <v>4.35/km</v>
      </c>
      <c r="H114" s="38">
        <f t="shared" si="4"/>
        <v>0.00918981481481481</v>
      </c>
      <c r="I114" s="38">
        <f>F114-INDEX($F$4:$F$985,MATCH(D114,$D$4:$D$985,0))</f>
        <v>0.0012499999999999976</v>
      </c>
    </row>
    <row r="115" spans="1:9" ht="15" customHeight="1">
      <c r="A115" s="7">
        <v>112</v>
      </c>
      <c r="B115" s="44" t="s">
        <v>355</v>
      </c>
      <c r="C115" s="44" t="s">
        <v>38</v>
      </c>
      <c r="D115" s="44" t="s">
        <v>134</v>
      </c>
      <c r="E115" s="44" t="s">
        <v>157</v>
      </c>
      <c r="F115" s="47" t="s">
        <v>356</v>
      </c>
      <c r="G115" s="7" t="str">
        <f t="shared" si="3"/>
        <v>4.37/km</v>
      </c>
      <c r="H115" s="38">
        <f t="shared" si="4"/>
        <v>0.00946759259259259</v>
      </c>
      <c r="I115" s="38">
        <f>F115-INDEX($F$4:$F$985,MATCH(D115,$D$4:$D$985,0))</f>
        <v>0.007685185185185187</v>
      </c>
    </row>
    <row r="116" spans="1:9" ht="15" customHeight="1">
      <c r="A116" s="7">
        <v>113</v>
      </c>
      <c r="B116" s="44" t="s">
        <v>357</v>
      </c>
      <c r="C116" s="44" t="s">
        <v>33</v>
      </c>
      <c r="D116" s="44" t="s">
        <v>129</v>
      </c>
      <c r="E116" s="44" t="s">
        <v>135</v>
      </c>
      <c r="F116" s="47" t="s">
        <v>358</v>
      </c>
      <c r="G116" s="7" t="str">
        <f t="shared" si="3"/>
        <v>4.37/km</v>
      </c>
      <c r="H116" s="38">
        <f t="shared" si="4"/>
        <v>0.009490740740740737</v>
      </c>
      <c r="I116" s="38">
        <f>F116-INDEX($F$4:$F$985,MATCH(D116,$D$4:$D$985,0))</f>
        <v>0.007800925925925923</v>
      </c>
    </row>
    <row r="117" spans="1:9" ht="15" customHeight="1">
      <c r="A117" s="7">
        <v>114</v>
      </c>
      <c r="B117" s="44" t="s">
        <v>87</v>
      </c>
      <c r="C117" s="44" t="s">
        <v>12</v>
      </c>
      <c r="D117" s="44" t="s">
        <v>228</v>
      </c>
      <c r="E117" s="44" t="s">
        <v>138</v>
      </c>
      <c r="F117" s="47" t="s">
        <v>359</v>
      </c>
      <c r="G117" s="7" t="str">
        <f t="shared" si="3"/>
        <v>4.38/km</v>
      </c>
      <c r="H117" s="38">
        <f t="shared" si="4"/>
        <v>0.009548611111111112</v>
      </c>
      <c r="I117" s="38">
        <f>F117-INDEX($F$4:$F$985,MATCH(D117,$D$4:$D$985,0))</f>
        <v>0.00465277777777778</v>
      </c>
    </row>
    <row r="118" spans="1:9" ht="15" customHeight="1">
      <c r="A118" s="17">
        <v>115</v>
      </c>
      <c r="B118" s="55" t="s">
        <v>85</v>
      </c>
      <c r="C118" s="55" t="s">
        <v>86</v>
      </c>
      <c r="D118" s="55" t="s">
        <v>334</v>
      </c>
      <c r="E118" s="55" t="s">
        <v>11</v>
      </c>
      <c r="F118" s="56" t="s">
        <v>360</v>
      </c>
      <c r="G118" s="17" t="str">
        <f t="shared" si="3"/>
        <v>4.39/km</v>
      </c>
      <c r="H118" s="18">
        <f t="shared" si="4"/>
        <v>0.009618055555555553</v>
      </c>
      <c r="I118" s="18">
        <f>F118-INDEX($F$4:$F$985,MATCH(D118,$D$4:$D$985,0))</f>
        <v>0.0016782407407407406</v>
      </c>
    </row>
    <row r="119" spans="1:9" ht="15" customHeight="1">
      <c r="A119" s="7">
        <v>116</v>
      </c>
      <c r="B119" s="44" t="s">
        <v>361</v>
      </c>
      <c r="C119" s="44" t="s">
        <v>96</v>
      </c>
      <c r="D119" s="44" t="s">
        <v>202</v>
      </c>
      <c r="E119" s="44" t="s">
        <v>153</v>
      </c>
      <c r="F119" s="47" t="s">
        <v>362</v>
      </c>
      <c r="G119" s="7" t="str">
        <f t="shared" si="3"/>
        <v>4.40/km</v>
      </c>
      <c r="H119" s="38">
        <f t="shared" si="4"/>
        <v>0.00974537037037037</v>
      </c>
      <c r="I119" s="38">
        <f>F119-INDEX($F$4:$F$985,MATCH(D119,$D$4:$D$985,0))</f>
        <v>0.005682870370370373</v>
      </c>
    </row>
    <row r="120" spans="1:9" ht="15" customHeight="1">
      <c r="A120" s="17">
        <v>117</v>
      </c>
      <c r="B120" s="55" t="s">
        <v>363</v>
      </c>
      <c r="C120" s="55" t="s">
        <v>20</v>
      </c>
      <c r="D120" s="55" t="s">
        <v>129</v>
      </c>
      <c r="E120" s="55" t="s">
        <v>11</v>
      </c>
      <c r="F120" s="56" t="s">
        <v>364</v>
      </c>
      <c r="G120" s="17" t="str">
        <f t="shared" si="3"/>
        <v>4.41/km</v>
      </c>
      <c r="H120" s="18">
        <f t="shared" si="4"/>
        <v>0.009895833333333333</v>
      </c>
      <c r="I120" s="18">
        <f>F120-INDEX($F$4:$F$985,MATCH(D120,$D$4:$D$985,0))</f>
        <v>0.008206018518518519</v>
      </c>
    </row>
    <row r="121" spans="1:9" ht="15" customHeight="1">
      <c r="A121" s="7">
        <v>118</v>
      </c>
      <c r="B121" s="44" t="s">
        <v>50</v>
      </c>
      <c r="C121" s="44" t="s">
        <v>13</v>
      </c>
      <c r="D121" s="44" t="s">
        <v>110</v>
      </c>
      <c r="E121" s="44" t="s">
        <v>111</v>
      </c>
      <c r="F121" s="47" t="s">
        <v>365</v>
      </c>
      <c r="G121" s="7" t="str">
        <f t="shared" si="3"/>
        <v>4.41/km</v>
      </c>
      <c r="H121" s="38">
        <f t="shared" si="4"/>
        <v>0.0099537037037037</v>
      </c>
      <c r="I121" s="38">
        <f>F121-INDEX($F$4:$F$985,MATCH(D121,$D$4:$D$985,0))</f>
        <v>0.009398148148148145</v>
      </c>
    </row>
    <row r="122" spans="1:9" ht="15" customHeight="1">
      <c r="A122" s="7">
        <v>119</v>
      </c>
      <c r="B122" s="44" t="s">
        <v>366</v>
      </c>
      <c r="C122" s="44" t="s">
        <v>30</v>
      </c>
      <c r="D122" s="44" t="s">
        <v>134</v>
      </c>
      <c r="E122" s="44" t="s">
        <v>367</v>
      </c>
      <c r="F122" s="47" t="s">
        <v>368</v>
      </c>
      <c r="G122" s="7" t="str">
        <f t="shared" si="3"/>
        <v>4.42/km</v>
      </c>
      <c r="H122" s="38">
        <f t="shared" si="4"/>
        <v>0.009965277777777774</v>
      </c>
      <c r="I122" s="38">
        <f>F122-INDEX($F$4:$F$985,MATCH(D122,$D$4:$D$985,0))</f>
        <v>0.008182870370370372</v>
      </c>
    </row>
    <row r="123" spans="1:9" ht="15" customHeight="1">
      <c r="A123" s="7">
        <v>120</v>
      </c>
      <c r="B123" s="44" t="s">
        <v>369</v>
      </c>
      <c r="C123" s="44" t="s">
        <v>32</v>
      </c>
      <c r="D123" s="44" t="s">
        <v>149</v>
      </c>
      <c r="E123" s="44" t="s">
        <v>138</v>
      </c>
      <c r="F123" s="47" t="s">
        <v>370</v>
      </c>
      <c r="G123" s="7" t="str">
        <f t="shared" si="3"/>
        <v>4.42/km</v>
      </c>
      <c r="H123" s="38">
        <f t="shared" si="4"/>
        <v>0.010057870370370363</v>
      </c>
      <c r="I123" s="38">
        <f>F123-INDEX($F$4:$F$985,MATCH(D123,$D$4:$D$985,0))</f>
        <v>0.007164351851851845</v>
      </c>
    </row>
    <row r="124" spans="1:9" ht="15" customHeight="1">
      <c r="A124" s="7">
        <v>121</v>
      </c>
      <c r="B124" s="44" t="s">
        <v>371</v>
      </c>
      <c r="C124" s="44" t="s">
        <v>372</v>
      </c>
      <c r="D124" s="44" t="s">
        <v>334</v>
      </c>
      <c r="E124" s="44" t="s">
        <v>135</v>
      </c>
      <c r="F124" s="47" t="s">
        <v>373</v>
      </c>
      <c r="G124" s="7" t="str">
        <f t="shared" si="3"/>
        <v>4.46/km</v>
      </c>
      <c r="H124" s="38">
        <f t="shared" si="4"/>
        <v>0.010486111111111106</v>
      </c>
      <c r="I124" s="38">
        <f>F124-INDEX($F$4:$F$985,MATCH(D124,$D$4:$D$985,0))</f>
        <v>0.002546296296296293</v>
      </c>
    </row>
    <row r="125" spans="1:9" ht="15" customHeight="1">
      <c r="A125" s="7">
        <v>122</v>
      </c>
      <c r="B125" s="44" t="s">
        <v>374</v>
      </c>
      <c r="C125" s="44" t="s">
        <v>27</v>
      </c>
      <c r="D125" s="44" t="s">
        <v>134</v>
      </c>
      <c r="E125" s="44" t="s">
        <v>64</v>
      </c>
      <c r="F125" s="47" t="s">
        <v>375</v>
      </c>
      <c r="G125" s="7" t="str">
        <f t="shared" si="3"/>
        <v>4.46/km</v>
      </c>
      <c r="H125" s="38">
        <f t="shared" si="4"/>
        <v>0.010497685185185186</v>
      </c>
      <c r="I125" s="38">
        <f>F125-INDEX($F$4:$F$985,MATCH(D125,$D$4:$D$985,0))</f>
        <v>0.008715277777777784</v>
      </c>
    </row>
    <row r="126" spans="1:9" ht="15" customHeight="1">
      <c r="A126" s="7">
        <v>123</v>
      </c>
      <c r="B126" s="44" t="s">
        <v>376</v>
      </c>
      <c r="C126" s="44" t="s">
        <v>17</v>
      </c>
      <c r="D126" s="44" t="s">
        <v>228</v>
      </c>
      <c r="E126" s="44" t="s">
        <v>153</v>
      </c>
      <c r="F126" s="47" t="s">
        <v>377</v>
      </c>
      <c r="G126" s="7" t="str">
        <f t="shared" si="3"/>
        <v>4.49/km</v>
      </c>
      <c r="H126" s="38">
        <f t="shared" si="4"/>
        <v>0.01082175925925926</v>
      </c>
      <c r="I126" s="38">
        <f>F126-INDEX($F$4:$F$985,MATCH(D126,$D$4:$D$985,0))</f>
        <v>0.005925925925925928</v>
      </c>
    </row>
    <row r="127" spans="1:9" ht="15" customHeight="1">
      <c r="A127" s="7">
        <v>124</v>
      </c>
      <c r="B127" s="44" t="s">
        <v>378</v>
      </c>
      <c r="C127" s="44" t="s">
        <v>379</v>
      </c>
      <c r="D127" s="44" t="s">
        <v>110</v>
      </c>
      <c r="E127" s="44" t="s">
        <v>64</v>
      </c>
      <c r="F127" s="47" t="s">
        <v>380</v>
      </c>
      <c r="G127" s="7" t="str">
        <f t="shared" si="3"/>
        <v>4.49/km</v>
      </c>
      <c r="H127" s="38">
        <f t="shared" si="4"/>
        <v>0.010879629629629628</v>
      </c>
      <c r="I127" s="38">
        <f>F127-INDEX($F$4:$F$985,MATCH(D127,$D$4:$D$985,0))</f>
        <v>0.010324074074074072</v>
      </c>
    </row>
    <row r="128" spans="1:9" ht="15" customHeight="1">
      <c r="A128" s="7">
        <v>125</v>
      </c>
      <c r="B128" s="44" t="s">
        <v>117</v>
      </c>
      <c r="C128" s="44" t="s">
        <v>14</v>
      </c>
      <c r="D128" s="44" t="s">
        <v>291</v>
      </c>
      <c r="E128" s="44" t="s">
        <v>135</v>
      </c>
      <c r="F128" s="47" t="s">
        <v>381</v>
      </c>
      <c r="G128" s="7" t="str">
        <f t="shared" si="3"/>
        <v>4.50/km</v>
      </c>
      <c r="H128" s="38">
        <f t="shared" si="4"/>
        <v>0.01099537037037037</v>
      </c>
      <c r="I128" s="38">
        <f>F128-INDEX($F$4:$F$985,MATCH(D128,$D$4:$D$985,0))</f>
        <v>0.0043981481481481476</v>
      </c>
    </row>
    <row r="129" spans="1:9" ht="15" customHeight="1">
      <c r="A129" s="7">
        <v>126</v>
      </c>
      <c r="B129" s="44" t="s">
        <v>50</v>
      </c>
      <c r="C129" s="44" t="s">
        <v>382</v>
      </c>
      <c r="D129" s="44" t="s">
        <v>192</v>
      </c>
      <c r="E129" s="44" t="s">
        <v>206</v>
      </c>
      <c r="F129" s="47" t="s">
        <v>383</v>
      </c>
      <c r="G129" s="7" t="str">
        <f t="shared" si="3"/>
        <v>4.51/km</v>
      </c>
      <c r="H129" s="38">
        <f t="shared" si="4"/>
        <v>0.011111111111111113</v>
      </c>
      <c r="I129" s="38">
        <f>F129-INDEX($F$4:$F$985,MATCH(D129,$D$4:$D$985,0))</f>
        <v>0.007175925925925929</v>
      </c>
    </row>
    <row r="130" spans="1:9" ht="15" customHeight="1">
      <c r="A130" s="7">
        <v>127</v>
      </c>
      <c r="B130" s="44" t="s">
        <v>384</v>
      </c>
      <c r="C130" s="44" t="s">
        <v>105</v>
      </c>
      <c r="D130" s="44" t="s">
        <v>342</v>
      </c>
      <c r="E130" s="44" t="s">
        <v>135</v>
      </c>
      <c r="F130" s="47" t="s">
        <v>385</v>
      </c>
      <c r="G130" s="7" t="str">
        <f t="shared" si="3"/>
        <v>4.52/km</v>
      </c>
      <c r="H130" s="38">
        <f t="shared" si="4"/>
        <v>0.011168981481481481</v>
      </c>
      <c r="I130" s="38">
        <f>F130-INDEX($F$4:$F$985,MATCH(D130,$D$4:$D$985,0))</f>
        <v>0.0026388888888888885</v>
      </c>
    </row>
    <row r="131" spans="1:9" ht="15" customHeight="1">
      <c r="A131" s="7">
        <v>128</v>
      </c>
      <c r="B131" s="44" t="s">
        <v>386</v>
      </c>
      <c r="C131" s="44" t="s">
        <v>15</v>
      </c>
      <c r="D131" s="44" t="s">
        <v>149</v>
      </c>
      <c r="E131" s="44" t="s">
        <v>153</v>
      </c>
      <c r="F131" s="47" t="s">
        <v>387</v>
      </c>
      <c r="G131" s="7" t="str">
        <f t="shared" si="3"/>
        <v>4.54/km</v>
      </c>
      <c r="H131" s="38">
        <f t="shared" si="4"/>
        <v>0.011354166666666665</v>
      </c>
      <c r="I131" s="38">
        <f>F131-INDEX($F$4:$F$985,MATCH(D131,$D$4:$D$985,0))</f>
        <v>0.008460648148148148</v>
      </c>
    </row>
    <row r="132" spans="1:9" ht="15" customHeight="1">
      <c r="A132" s="7">
        <v>129</v>
      </c>
      <c r="B132" s="44" t="s">
        <v>388</v>
      </c>
      <c r="C132" s="44" t="s">
        <v>389</v>
      </c>
      <c r="D132" s="44" t="s">
        <v>263</v>
      </c>
      <c r="E132" s="44" t="s">
        <v>186</v>
      </c>
      <c r="F132" s="47" t="s">
        <v>390</v>
      </c>
      <c r="G132" s="7" t="str">
        <f aca="true" t="shared" si="5" ref="G132:G150">TEXT(INT((HOUR(F132)*3600+MINUTE(F132)*60+SECOND(F132))/$I$2/60),"0")&amp;"."&amp;TEXT(MOD((HOUR(F132)*3600+MINUTE(F132)*60+SECOND(F132))/$I$2,60),"00")&amp;"/km"</f>
        <v>4.56/km</v>
      </c>
      <c r="H132" s="38">
        <f t="shared" si="4"/>
        <v>0.011678240740740739</v>
      </c>
      <c r="I132" s="38">
        <f>F132-INDEX($F$4:$F$985,MATCH(D132,$D$4:$D$985,0))</f>
        <v>0.005960648148148149</v>
      </c>
    </row>
    <row r="133" spans="1:9" ht="15" customHeight="1">
      <c r="A133" s="7">
        <v>130</v>
      </c>
      <c r="B133" s="44" t="s">
        <v>391</v>
      </c>
      <c r="C133" s="44" t="s">
        <v>54</v>
      </c>
      <c r="D133" s="44" t="s">
        <v>263</v>
      </c>
      <c r="E133" s="44" t="s">
        <v>206</v>
      </c>
      <c r="F133" s="47" t="s">
        <v>392</v>
      </c>
      <c r="G133" s="7" t="str">
        <f t="shared" si="5"/>
        <v>4.56/km</v>
      </c>
      <c r="H133" s="38">
        <f t="shared" si="4"/>
        <v>0.011689814814814813</v>
      </c>
      <c r="I133" s="38">
        <f>F133-INDEX($F$4:$F$985,MATCH(D133,$D$4:$D$985,0))</f>
        <v>0.0059722222222222225</v>
      </c>
    </row>
    <row r="134" spans="1:9" ht="15" customHeight="1">
      <c r="A134" s="7">
        <v>131</v>
      </c>
      <c r="B134" s="44" t="s">
        <v>393</v>
      </c>
      <c r="C134" s="44" t="s">
        <v>91</v>
      </c>
      <c r="D134" s="44" t="s">
        <v>394</v>
      </c>
      <c r="E134" s="44" t="s">
        <v>135</v>
      </c>
      <c r="F134" s="47" t="s">
        <v>392</v>
      </c>
      <c r="G134" s="7" t="str">
        <f t="shared" si="5"/>
        <v>4.56/km</v>
      </c>
      <c r="H134" s="38">
        <f t="shared" si="4"/>
        <v>0.011689814814814813</v>
      </c>
      <c r="I134" s="38">
        <f>F134-INDEX($F$4:$F$985,MATCH(D134,$D$4:$D$985,0))</f>
        <v>0</v>
      </c>
    </row>
    <row r="135" spans="1:9" ht="15" customHeight="1">
      <c r="A135" s="7">
        <v>132</v>
      </c>
      <c r="B135" s="44" t="s">
        <v>395</v>
      </c>
      <c r="C135" s="44" t="s">
        <v>42</v>
      </c>
      <c r="D135" s="44" t="s">
        <v>396</v>
      </c>
      <c r="E135" s="44" t="s">
        <v>157</v>
      </c>
      <c r="F135" s="47" t="s">
        <v>397</v>
      </c>
      <c r="G135" s="7" t="str">
        <f t="shared" si="5"/>
        <v>4.58/km</v>
      </c>
      <c r="H135" s="38">
        <f t="shared" si="4"/>
        <v>0.011817129629629629</v>
      </c>
      <c r="I135" s="38">
        <f>F135-INDEX($F$4:$F$985,MATCH(D135,$D$4:$D$985,0))</f>
        <v>0</v>
      </c>
    </row>
    <row r="136" spans="1:9" ht="15" customHeight="1">
      <c r="A136" s="7">
        <v>133</v>
      </c>
      <c r="B136" s="44" t="s">
        <v>398</v>
      </c>
      <c r="C136" s="44" t="s">
        <v>38</v>
      </c>
      <c r="D136" s="44" t="s">
        <v>149</v>
      </c>
      <c r="E136" s="44" t="s">
        <v>157</v>
      </c>
      <c r="F136" s="47" t="s">
        <v>399</v>
      </c>
      <c r="G136" s="7" t="str">
        <f t="shared" si="5"/>
        <v>4.60/km</v>
      </c>
      <c r="H136" s="38">
        <f t="shared" si="4"/>
        <v>0.012071759259259261</v>
      </c>
      <c r="I136" s="38">
        <f>F136-INDEX($F$4:$F$985,MATCH(D136,$D$4:$D$985,0))</f>
        <v>0.009178240740740744</v>
      </c>
    </row>
    <row r="137" spans="1:9" ht="15" customHeight="1">
      <c r="A137" s="7">
        <v>134</v>
      </c>
      <c r="B137" s="44" t="s">
        <v>400</v>
      </c>
      <c r="C137" s="44" t="s">
        <v>401</v>
      </c>
      <c r="D137" s="44" t="s">
        <v>149</v>
      </c>
      <c r="E137" s="44" t="s">
        <v>186</v>
      </c>
      <c r="F137" s="47" t="s">
        <v>402</v>
      </c>
      <c r="G137" s="7" t="str">
        <f t="shared" si="5"/>
        <v>5.02/km</v>
      </c>
      <c r="H137" s="38">
        <f t="shared" si="4"/>
        <v>0.01233796296296296</v>
      </c>
      <c r="I137" s="38">
        <f>F137-INDEX($F$4:$F$985,MATCH(D137,$D$4:$D$985,0))</f>
        <v>0.009444444444444443</v>
      </c>
    </row>
    <row r="138" spans="1:9" ht="15" customHeight="1">
      <c r="A138" s="7">
        <v>135</v>
      </c>
      <c r="B138" s="44" t="s">
        <v>99</v>
      </c>
      <c r="C138" s="44" t="s">
        <v>82</v>
      </c>
      <c r="D138" s="44" t="s">
        <v>202</v>
      </c>
      <c r="E138" s="44" t="s">
        <v>206</v>
      </c>
      <c r="F138" s="47" t="s">
        <v>403</v>
      </c>
      <c r="G138" s="7" t="str">
        <f t="shared" si="5"/>
        <v>5.05/km</v>
      </c>
      <c r="H138" s="38">
        <f t="shared" si="4"/>
        <v>0.012673611111111115</v>
      </c>
      <c r="I138" s="38">
        <f>F138-INDEX($F$4:$F$985,MATCH(D138,$D$4:$D$985,0))</f>
        <v>0.008611111111111118</v>
      </c>
    </row>
    <row r="139" spans="1:9" ht="15" customHeight="1">
      <c r="A139" s="7">
        <v>136</v>
      </c>
      <c r="B139" s="44" t="s">
        <v>61</v>
      </c>
      <c r="C139" s="44" t="s">
        <v>15</v>
      </c>
      <c r="D139" s="44" t="s">
        <v>259</v>
      </c>
      <c r="E139" s="44" t="s">
        <v>153</v>
      </c>
      <c r="F139" s="47" t="s">
        <v>404</v>
      </c>
      <c r="G139" s="7" t="str">
        <f t="shared" si="5"/>
        <v>5.05/km</v>
      </c>
      <c r="H139" s="38">
        <f t="shared" si="4"/>
        <v>0.012685185185185181</v>
      </c>
      <c r="I139" s="38">
        <f>F139-INDEX($F$4:$F$985,MATCH(D139,$D$4:$D$985,0))</f>
        <v>0.007071759259259257</v>
      </c>
    </row>
    <row r="140" spans="1:9" ht="15" customHeight="1">
      <c r="A140" s="7">
        <v>137</v>
      </c>
      <c r="B140" s="44" t="s">
        <v>405</v>
      </c>
      <c r="C140" s="44" t="s">
        <v>406</v>
      </c>
      <c r="D140" s="44" t="s">
        <v>134</v>
      </c>
      <c r="E140" s="44" t="s">
        <v>172</v>
      </c>
      <c r="F140" s="47" t="s">
        <v>407</v>
      </c>
      <c r="G140" s="7" t="str">
        <f t="shared" si="5"/>
        <v>5.08/km</v>
      </c>
      <c r="H140" s="38">
        <f t="shared" si="4"/>
        <v>0.01303240740740741</v>
      </c>
      <c r="I140" s="38">
        <f>F140-INDEX($F$4:$F$985,MATCH(D140,$D$4:$D$985,0))</f>
        <v>0.011250000000000007</v>
      </c>
    </row>
    <row r="141" spans="1:9" ht="15" customHeight="1">
      <c r="A141" s="7">
        <v>138</v>
      </c>
      <c r="B141" s="44" t="s">
        <v>408</v>
      </c>
      <c r="C141" s="44" t="s">
        <v>29</v>
      </c>
      <c r="D141" s="44" t="s">
        <v>134</v>
      </c>
      <c r="E141" s="44" t="s">
        <v>111</v>
      </c>
      <c r="F141" s="47" t="s">
        <v>409</v>
      </c>
      <c r="G141" s="7" t="str">
        <f t="shared" si="5"/>
        <v>5.12/km</v>
      </c>
      <c r="H141" s="38">
        <f t="shared" si="4"/>
        <v>0.01350694444444444</v>
      </c>
      <c r="I141" s="38">
        <f>F141-INDEX($F$4:$F$985,MATCH(D141,$D$4:$D$985,0))</f>
        <v>0.011724537037037037</v>
      </c>
    </row>
    <row r="142" spans="1:9" ht="15" customHeight="1">
      <c r="A142" s="7">
        <v>139</v>
      </c>
      <c r="B142" s="44" t="s">
        <v>410</v>
      </c>
      <c r="C142" s="44" t="s">
        <v>75</v>
      </c>
      <c r="D142" s="44" t="s">
        <v>291</v>
      </c>
      <c r="E142" s="44" t="s">
        <v>195</v>
      </c>
      <c r="F142" s="47" t="s">
        <v>411</v>
      </c>
      <c r="G142" s="7" t="str">
        <f t="shared" si="5"/>
        <v>5.20/km</v>
      </c>
      <c r="H142" s="38">
        <f t="shared" si="4"/>
        <v>0.014374999999999999</v>
      </c>
      <c r="I142" s="38">
        <f>F142-INDEX($F$4:$F$985,MATCH(D142,$D$4:$D$985,0))</f>
        <v>0.007777777777777776</v>
      </c>
    </row>
    <row r="143" spans="1:9" ht="15" customHeight="1">
      <c r="A143" s="7">
        <v>140</v>
      </c>
      <c r="B143" s="44" t="s">
        <v>412</v>
      </c>
      <c r="C143" s="44" t="s">
        <v>413</v>
      </c>
      <c r="D143" s="44" t="s">
        <v>259</v>
      </c>
      <c r="E143" s="44" t="s">
        <v>414</v>
      </c>
      <c r="F143" s="47" t="s">
        <v>415</v>
      </c>
      <c r="G143" s="7" t="str">
        <f t="shared" si="5"/>
        <v>5.23/km</v>
      </c>
      <c r="H143" s="38">
        <f t="shared" si="4"/>
        <v>0.014768518518518521</v>
      </c>
      <c r="I143" s="38">
        <f>F143-INDEX($F$4:$F$985,MATCH(D143,$D$4:$D$985,0))</f>
        <v>0.009155092592592597</v>
      </c>
    </row>
    <row r="144" spans="1:9" ht="15" customHeight="1">
      <c r="A144" s="7">
        <v>141</v>
      </c>
      <c r="B144" s="44" t="s">
        <v>67</v>
      </c>
      <c r="C144" s="44" t="s">
        <v>89</v>
      </c>
      <c r="D144" s="44" t="s">
        <v>342</v>
      </c>
      <c r="E144" s="44" t="s">
        <v>77</v>
      </c>
      <c r="F144" s="47" t="s">
        <v>416</v>
      </c>
      <c r="G144" s="7" t="str">
        <f t="shared" si="5"/>
        <v>5.29/km</v>
      </c>
      <c r="H144" s="38">
        <f t="shared" si="4"/>
        <v>0.015497685185185184</v>
      </c>
      <c r="I144" s="38">
        <f>F144-INDEX($F$4:$F$985,MATCH(D144,$D$4:$D$985,0))</f>
        <v>0.006967592592592591</v>
      </c>
    </row>
    <row r="145" spans="1:9" ht="15" customHeight="1">
      <c r="A145" s="7">
        <v>142</v>
      </c>
      <c r="B145" s="44" t="s">
        <v>417</v>
      </c>
      <c r="C145" s="44" t="s">
        <v>418</v>
      </c>
      <c r="D145" s="44" t="s">
        <v>419</v>
      </c>
      <c r="E145" s="44" t="s">
        <v>206</v>
      </c>
      <c r="F145" s="47" t="s">
        <v>420</v>
      </c>
      <c r="G145" s="7" t="str">
        <f t="shared" si="5"/>
        <v>5.32/km</v>
      </c>
      <c r="H145" s="38">
        <f t="shared" si="4"/>
        <v>0.01585648148148148</v>
      </c>
      <c r="I145" s="38">
        <f>F145-INDEX($F$4:$F$985,MATCH(D145,$D$4:$D$985,0))</f>
        <v>0</v>
      </c>
    </row>
    <row r="146" spans="1:9" ht="15" customHeight="1">
      <c r="A146" s="7">
        <v>143</v>
      </c>
      <c r="B146" s="44" t="s">
        <v>421</v>
      </c>
      <c r="C146" s="44" t="s">
        <v>26</v>
      </c>
      <c r="D146" s="44" t="s">
        <v>259</v>
      </c>
      <c r="E146" s="44" t="s">
        <v>157</v>
      </c>
      <c r="F146" s="47" t="s">
        <v>422</v>
      </c>
      <c r="G146" s="7" t="str">
        <f t="shared" si="5"/>
        <v>5.33/km</v>
      </c>
      <c r="H146" s="38">
        <f t="shared" si="4"/>
        <v>0.015879629629629625</v>
      </c>
      <c r="I146" s="38">
        <f>F146-INDEX($F$4:$F$985,MATCH(D146,$D$4:$D$985,0))</f>
        <v>0.010266203703703701</v>
      </c>
    </row>
    <row r="147" spans="1:9" ht="15" customHeight="1">
      <c r="A147" s="7">
        <v>144</v>
      </c>
      <c r="B147" s="44" t="s">
        <v>423</v>
      </c>
      <c r="C147" s="44" t="s">
        <v>100</v>
      </c>
      <c r="D147" s="44" t="s">
        <v>134</v>
      </c>
      <c r="E147" s="44" t="s">
        <v>211</v>
      </c>
      <c r="F147" s="47" t="s">
        <v>424</v>
      </c>
      <c r="G147" s="7" t="str">
        <f t="shared" si="5"/>
        <v>5.33/km</v>
      </c>
      <c r="H147" s="38">
        <f t="shared" si="4"/>
        <v>0.015914351851851853</v>
      </c>
      <c r="I147" s="38">
        <f>F147-INDEX($F$4:$F$985,MATCH(D147,$D$4:$D$985,0))</f>
        <v>0.01413194444444445</v>
      </c>
    </row>
    <row r="148" spans="1:9" ht="15" customHeight="1">
      <c r="A148" s="7">
        <v>145</v>
      </c>
      <c r="B148" s="44" t="s">
        <v>425</v>
      </c>
      <c r="C148" s="44" t="s">
        <v>27</v>
      </c>
      <c r="D148" s="44" t="s">
        <v>106</v>
      </c>
      <c r="E148" s="44" t="s">
        <v>206</v>
      </c>
      <c r="F148" s="47" t="s">
        <v>426</v>
      </c>
      <c r="G148" s="7" t="str">
        <f t="shared" si="5"/>
        <v>5.46/km</v>
      </c>
      <c r="H148" s="38">
        <f t="shared" si="4"/>
        <v>0.017442129629629627</v>
      </c>
      <c r="I148" s="38">
        <f>F148-INDEX($F$4:$F$985,MATCH(D148,$D$4:$D$985,0))</f>
        <v>0.017442129629629627</v>
      </c>
    </row>
    <row r="149" spans="1:9" ht="15" customHeight="1">
      <c r="A149" s="7">
        <v>146</v>
      </c>
      <c r="B149" s="44" t="s">
        <v>427</v>
      </c>
      <c r="C149" s="44" t="s">
        <v>428</v>
      </c>
      <c r="D149" s="44" t="s">
        <v>263</v>
      </c>
      <c r="E149" s="44" t="s">
        <v>153</v>
      </c>
      <c r="F149" s="47" t="s">
        <v>429</v>
      </c>
      <c r="G149" s="7" t="str">
        <f t="shared" si="5"/>
        <v>5.54/km</v>
      </c>
      <c r="H149" s="38">
        <f t="shared" si="4"/>
        <v>0.018402777777777775</v>
      </c>
      <c r="I149" s="38">
        <f>F149-INDEX($F$4:$F$985,MATCH(D149,$D$4:$D$985,0))</f>
        <v>0.012685185185185185</v>
      </c>
    </row>
    <row r="150" spans="1:9" ht="15" customHeight="1">
      <c r="A150" s="8">
        <v>147</v>
      </c>
      <c r="B150" s="45" t="s">
        <v>90</v>
      </c>
      <c r="C150" s="45" t="s">
        <v>43</v>
      </c>
      <c r="D150" s="45" t="s">
        <v>291</v>
      </c>
      <c r="E150" s="45" t="s">
        <v>66</v>
      </c>
      <c r="F150" s="48" t="s">
        <v>430</v>
      </c>
      <c r="G150" s="8" t="str">
        <f t="shared" si="5"/>
        <v>7.03/km</v>
      </c>
      <c r="H150" s="39">
        <f t="shared" si="4"/>
        <v>0.026319444444444444</v>
      </c>
      <c r="I150" s="39">
        <f>F150-INDEX($F$4:$F$985,MATCH(D150,$D$4:$D$985,0))</f>
        <v>0.01972222222222222</v>
      </c>
    </row>
  </sheetData>
  <autoFilter ref="A3:I15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3" topLeftCell="BM4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1" t="str">
        <f>Individuale!A1</f>
        <v>Memorial Luciano Renna</v>
      </c>
      <c r="B1" s="32"/>
      <c r="C1" s="33"/>
    </row>
    <row r="2" spans="1:3" ht="33" customHeight="1">
      <c r="A2" s="34" t="str">
        <f>Individuale!A2&amp;" km. "&amp;Individuale!I2</f>
        <v>Frosinone (FR) Italia - Domenica 10/10/2010 km. 10</v>
      </c>
      <c r="B2" s="35"/>
      <c r="C2" s="36"/>
    </row>
    <row r="3" spans="1:3" ht="24.75" customHeight="1">
      <c r="A3" s="19" t="s">
        <v>1</v>
      </c>
      <c r="B3" s="20" t="s">
        <v>5</v>
      </c>
      <c r="C3" s="20" t="s">
        <v>10</v>
      </c>
    </row>
    <row r="4" spans="1:3" ht="15" customHeight="1">
      <c r="A4" s="40">
        <v>1</v>
      </c>
      <c r="B4" s="49" t="s">
        <v>153</v>
      </c>
      <c r="C4" s="52">
        <v>19</v>
      </c>
    </row>
    <row r="5" spans="1:3" ht="15" customHeight="1">
      <c r="A5" s="41">
        <v>2</v>
      </c>
      <c r="B5" s="50" t="s">
        <v>206</v>
      </c>
      <c r="C5" s="53">
        <v>19</v>
      </c>
    </row>
    <row r="6" spans="1:3" ht="15" customHeight="1">
      <c r="A6" s="41">
        <v>3</v>
      </c>
      <c r="B6" s="50" t="s">
        <v>135</v>
      </c>
      <c r="C6" s="53">
        <v>14</v>
      </c>
    </row>
    <row r="7" spans="1:3" ht="15" customHeight="1">
      <c r="A7" s="41">
        <v>4</v>
      </c>
      <c r="B7" s="50" t="s">
        <v>157</v>
      </c>
      <c r="C7" s="53">
        <v>12</v>
      </c>
    </row>
    <row r="8" spans="1:3" ht="15" customHeight="1">
      <c r="A8" s="41">
        <v>5</v>
      </c>
      <c r="B8" s="50" t="s">
        <v>64</v>
      </c>
      <c r="C8" s="53">
        <v>10</v>
      </c>
    </row>
    <row r="9" spans="1:3" ht="15" customHeight="1">
      <c r="A9" s="41">
        <v>6</v>
      </c>
      <c r="B9" s="50" t="s">
        <v>138</v>
      </c>
      <c r="C9" s="53">
        <v>10</v>
      </c>
    </row>
    <row r="10" spans="1:3" ht="15" customHeight="1">
      <c r="A10" s="41">
        <v>7</v>
      </c>
      <c r="B10" s="50" t="s">
        <v>115</v>
      </c>
      <c r="C10" s="53">
        <v>9</v>
      </c>
    </row>
    <row r="11" spans="1:3" ht="15" customHeight="1">
      <c r="A11" s="41">
        <v>8</v>
      </c>
      <c r="B11" s="50" t="s">
        <v>111</v>
      </c>
      <c r="C11" s="53">
        <v>8</v>
      </c>
    </row>
    <row r="12" spans="1:3" ht="15" customHeight="1">
      <c r="A12" s="41">
        <v>9</v>
      </c>
      <c r="B12" s="50" t="s">
        <v>172</v>
      </c>
      <c r="C12" s="53">
        <v>7</v>
      </c>
    </row>
    <row r="13" spans="1:3" ht="15" customHeight="1">
      <c r="A13" s="41">
        <v>10</v>
      </c>
      <c r="B13" s="50" t="s">
        <v>211</v>
      </c>
      <c r="C13" s="53">
        <v>5</v>
      </c>
    </row>
    <row r="14" spans="1:3" ht="15" customHeight="1">
      <c r="A14" s="41">
        <v>11</v>
      </c>
      <c r="B14" s="50" t="s">
        <v>77</v>
      </c>
      <c r="C14" s="53">
        <v>5</v>
      </c>
    </row>
    <row r="15" spans="1:3" ht="15" customHeight="1">
      <c r="A15" s="41">
        <v>12</v>
      </c>
      <c r="B15" s="50" t="s">
        <v>186</v>
      </c>
      <c r="C15" s="53">
        <v>4</v>
      </c>
    </row>
    <row r="16" spans="1:3" ht="15" customHeight="1">
      <c r="A16" s="41">
        <v>13</v>
      </c>
      <c r="B16" s="50" t="s">
        <v>150</v>
      </c>
      <c r="C16" s="53">
        <v>3</v>
      </c>
    </row>
    <row r="17" spans="1:3" ht="15" customHeight="1">
      <c r="A17" s="21">
        <v>14</v>
      </c>
      <c r="B17" s="22" t="s">
        <v>11</v>
      </c>
      <c r="C17" s="23">
        <v>3</v>
      </c>
    </row>
    <row r="18" spans="1:3" ht="15" customHeight="1">
      <c r="A18" s="41">
        <v>15</v>
      </c>
      <c r="B18" s="50" t="s">
        <v>147</v>
      </c>
      <c r="C18" s="53">
        <v>3</v>
      </c>
    </row>
    <row r="19" spans="1:3" ht="15" customHeight="1">
      <c r="A19" s="41">
        <v>16</v>
      </c>
      <c r="B19" s="50" t="s">
        <v>195</v>
      </c>
      <c r="C19" s="53">
        <v>3</v>
      </c>
    </row>
    <row r="20" spans="1:3" ht="15" customHeight="1">
      <c r="A20" s="41">
        <v>17</v>
      </c>
      <c r="B20" s="50" t="s">
        <v>66</v>
      </c>
      <c r="C20" s="53">
        <v>2</v>
      </c>
    </row>
    <row r="21" spans="1:3" ht="15" customHeight="1">
      <c r="A21" s="41">
        <v>18</v>
      </c>
      <c r="B21" s="50" t="s">
        <v>159</v>
      </c>
      <c r="C21" s="53">
        <v>2</v>
      </c>
    </row>
    <row r="22" spans="1:3" ht="15" customHeight="1">
      <c r="A22" s="41">
        <v>19</v>
      </c>
      <c r="B22" s="50" t="s">
        <v>145</v>
      </c>
      <c r="C22" s="53">
        <v>2</v>
      </c>
    </row>
    <row r="23" spans="1:3" ht="15" customHeight="1">
      <c r="A23" s="41">
        <v>20</v>
      </c>
      <c r="B23" s="50" t="s">
        <v>414</v>
      </c>
      <c r="C23" s="53">
        <v>1</v>
      </c>
    </row>
    <row r="24" spans="1:3" ht="15" customHeight="1">
      <c r="A24" s="41">
        <v>21</v>
      </c>
      <c r="B24" s="50" t="s">
        <v>236</v>
      </c>
      <c r="C24" s="53">
        <v>1</v>
      </c>
    </row>
    <row r="25" spans="1:3" ht="15" customHeight="1">
      <c r="A25" s="41">
        <v>22</v>
      </c>
      <c r="B25" s="50" t="s">
        <v>198</v>
      </c>
      <c r="C25" s="53">
        <v>1</v>
      </c>
    </row>
    <row r="26" spans="1:3" ht="15" customHeight="1">
      <c r="A26" s="41">
        <v>23</v>
      </c>
      <c r="B26" s="50" t="s">
        <v>88</v>
      </c>
      <c r="C26" s="53">
        <v>1</v>
      </c>
    </row>
    <row r="27" spans="1:3" ht="15" customHeight="1">
      <c r="A27" s="41">
        <v>24</v>
      </c>
      <c r="B27" s="50" t="s">
        <v>367</v>
      </c>
      <c r="C27" s="53">
        <v>1</v>
      </c>
    </row>
    <row r="28" spans="1:3" ht="15" customHeight="1">
      <c r="A28" s="41">
        <v>25</v>
      </c>
      <c r="B28" s="50" t="s">
        <v>45</v>
      </c>
      <c r="C28" s="53">
        <v>1</v>
      </c>
    </row>
    <row r="29" spans="1:3" ht="15" customHeight="1">
      <c r="A29" s="42">
        <v>26</v>
      </c>
      <c r="B29" s="51" t="s">
        <v>167</v>
      </c>
      <c r="C29" s="54">
        <v>1</v>
      </c>
    </row>
    <row r="30" ht="12.75">
      <c r="C30" s="4">
        <f>SUM(C4:C29)</f>
        <v>147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2010-10-12T08:43:51Z</dcterms:modified>
  <cp:category/>
  <cp:version/>
  <cp:contentType/>
  <cp:contentStatus/>
</cp:coreProperties>
</file>