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<sst xmlns="http://schemas.openxmlformats.org/spreadsheetml/2006/main" count="1035" uniqueCount="545">
  <si>
    <t>0.54.07</t>
  </si>
  <si>
    <t>GRZEGORZEWSKI</t>
  </si>
  <si>
    <t>MICHAL KONRAD</t>
  </si>
  <si>
    <t>0.54.12</t>
  </si>
  <si>
    <t>0.55.38</t>
  </si>
  <si>
    <t>ORSINGHER</t>
  </si>
  <si>
    <t>A.S.D. ATLETICA VITA</t>
  </si>
  <si>
    <t>0.55.57</t>
  </si>
  <si>
    <t>TERRINONI</t>
  </si>
  <si>
    <t>0.56.14</t>
  </si>
  <si>
    <t>DIANA</t>
  </si>
  <si>
    <t>0.56.27</t>
  </si>
  <si>
    <t>LOLLI</t>
  </si>
  <si>
    <t>0.56.28</t>
  </si>
  <si>
    <t>PERSICO</t>
  </si>
  <si>
    <t>EMILIO</t>
  </si>
  <si>
    <t>0.57.29</t>
  </si>
  <si>
    <t>LANZI</t>
  </si>
  <si>
    <t>S/F</t>
  </si>
  <si>
    <t>0.57.31</t>
  </si>
  <si>
    <t>SIDARI</t>
  </si>
  <si>
    <t>0.57.38</t>
  </si>
  <si>
    <t>0.58.35</t>
  </si>
  <si>
    <t>SALVI</t>
  </si>
  <si>
    <t>STEFANIA</t>
  </si>
  <si>
    <t>0.58.38</t>
  </si>
  <si>
    <t>FERRARELLI</t>
  </si>
  <si>
    <t>AICS CLUB AT.CENTRALE (RM)</t>
  </si>
  <si>
    <t>DI SPIRITO</t>
  </si>
  <si>
    <t>DANTE</t>
  </si>
  <si>
    <t>0.58.55</t>
  </si>
  <si>
    <t>0.59.23</t>
  </si>
  <si>
    <t>AGOMERI</t>
  </si>
  <si>
    <t>0.59.46</t>
  </si>
  <si>
    <t>SALOMONE</t>
  </si>
  <si>
    <t>1.00.39</t>
  </si>
  <si>
    <t>1.00.41</t>
  </si>
  <si>
    <t>GARGARO</t>
  </si>
  <si>
    <t>C.S.A.IN. FROSINONE</t>
  </si>
  <si>
    <t>1.00.47</t>
  </si>
  <si>
    <t>GRADELLINI</t>
  </si>
  <si>
    <t>1.00.51</t>
  </si>
  <si>
    <t>1.02.50</t>
  </si>
  <si>
    <t>MARACCHIONI</t>
  </si>
  <si>
    <t>ROSELLA</t>
  </si>
  <si>
    <t>1.02.57</t>
  </si>
  <si>
    <t>GRIECO</t>
  </si>
  <si>
    <t>ARTURO</t>
  </si>
  <si>
    <t>1.03.52</t>
  </si>
  <si>
    <t>1.04.32</t>
  </si>
  <si>
    <t>PITTIGLIO</t>
  </si>
  <si>
    <t>1.06.45</t>
  </si>
  <si>
    <t xml:space="preserve"> Corriamo a Patrica</t>
  </si>
  <si>
    <t>Patrica (FR) Italia - Domenica 06/06/2010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</si>
  <si>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</si>
  <si>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</si>
  <si>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</si>
  <si>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</si>
  <si>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</si>
  <si>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</si>
  <si>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</si>
  <si>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</si>
  <si>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</si>
  <si>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</si>
  <si>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</si>
  <si>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</si>
  <si>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</si>
  <si>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DARIO</t>
  </si>
  <si>
    <t>GIOVANNI</t>
  </si>
  <si>
    <t>GIUSEPPE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</si>
  <si>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</si>
  <si>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</si>
  <si>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</si>
  <si>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</si>
  <si>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</si>
  <si>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</si>
  <si>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</si>
  <si>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</si>
  <si>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</si>
  <si>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</si>
  <si>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</si>
  <si>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</si>
  <si>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</si>
  <si>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</si>
  <si>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</si>
  <si>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</si>
  <si>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</si>
  <si>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</si>
  <si>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ANDREA</t>
  </si>
  <si>
    <t>SALVATORE</t>
  </si>
  <si>
    <t>TOMMASO</t>
  </si>
  <si>
    <t>MASSIMILIANO</t>
  </si>
  <si>
    <t>VINCENZO</t>
  </si>
  <si>
    <t>GIANFRANCO</t>
  </si>
  <si>
    <t>MARIO</t>
  </si>
  <si>
    <t>SANDRO</t>
  </si>
  <si>
    <t>MICHELE</t>
  </si>
  <si>
    <t>PIETRO</t>
  </si>
  <si>
    <t>ANGELO</t>
  </si>
  <si>
    <t>FRANCESCA</t>
  </si>
  <si>
    <t>ENRICO</t>
  </si>
  <si>
    <t>GUIDO</t>
  </si>
  <si>
    <t>VITTORIO</t>
  </si>
  <si>
    <t>FARINA</t>
  </si>
  <si>
    <t>BIAGIO</t>
  </si>
  <si>
    <t>WALTER</t>
  </si>
  <si>
    <t>AMEDEO</t>
  </si>
  <si>
    <t>LATINA RUNNERS</t>
  </si>
  <si>
    <t>LUCCI</t>
  </si>
  <si>
    <t>BRUNI</t>
  </si>
  <si>
    <t>DI STEFANO</t>
  </si>
  <si>
    <t>CONTI</t>
  </si>
  <si>
    <t>ARMANDO</t>
  </si>
  <si>
    <t>MM45</t>
  </si>
  <si>
    <t>MM35</t>
  </si>
  <si>
    <t>VENDITTI</t>
  </si>
  <si>
    <t>MM40</t>
  </si>
  <si>
    <t>MM50</t>
  </si>
  <si>
    <t>CESARE</t>
  </si>
  <si>
    <t>MM60</t>
  </si>
  <si>
    <t>PAOLA</t>
  </si>
  <si>
    <t>MF35</t>
  </si>
  <si>
    <t>MF45</t>
  </si>
  <si>
    <t>VITO</t>
  </si>
  <si>
    <t>GIANNI</t>
  </si>
  <si>
    <t>MM55</t>
  </si>
  <si>
    <t>SALVATI</t>
  </si>
  <si>
    <t>ROMEO</t>
  </si>
  <si>
    <t>G.S.D. K42 ROMA</t>
  </si>
  <si>
    <t>MORENO</t>
  </si>
  <si>
    <t>PIERLUIGI</t>
  </si>
  <si>
    <t>PIZZUTI</t>
  </si>
  <si>
    <t>GIANCARLO</t>
  </si>
  <si>
    <t>MM65</t>
  </si>
  <si>
    <t>MF40</t>
  </si>
  <si>
    <t>SILVANO</t>
  </si>
  <si>
    <t>RAFFAELE</t>
  </si>
  <si>
    <t>SONIA</t>
  </si>
  <si>
    <t>ANTONINO</t>
  </si>
  <si>
    <t>MM70</t>
  </si>
  <si>
    <t>GIULIANO</t>
  </si>
  <si>
    <t>FEDERICO</t>
  </si>
  <si>
    <t>EUGENIO</t>
  </si>
  <si>
    <t>D'ANGELI</t>
  </si>
  <si>
    <t>GAETANO</t>
  </si>
  <si>
    <t>VALTER</t>
  </si>
  <si>
    <t>DOMENICO</t>
  </si>
  <si>
    <t>TODI</t>
  </si>
  <si>
    <t>STIRPE</t>
  </si>
  <si>
    <t>MERCURI</t>
  </si>
  <si>
    <t>CALABRESE</t>
  </si>
  <si>
    <t>GIGLI</t>
  </si>
  <si>
    <t>MARTINI</t>
  </si>
  <si>
    <t>MF50</t>
  </si>
  <si>
    <t>GIORGI</t>
  </si>
  <si>
    <t>PROIETTI</t>
  </si>
  <si>
    <t>DANILO</t>
  </si>
  <si>
    <t>PARISI</t>
  </si>
  <si>
    <t>VALERIA</t>
  </si>
  <si>
    <t>GERARDO</t>
  </si>
  <si>
    <t>FIORINI</t>
  </si>
  <si>
    <t>CRISTIAN</t>
  </si>
  <si>
    <t>GIAMPIERO</t>
  </si>
  <si>
    <t>ATLETICA ENI</t>
  </si>
  <si>
    <t>RENZI</t>
  </si>
  <si>
    <t>NELLO</t>
  </si>
  <si>
    <t>BARBARA</t>
  </si>
  <si>
    <t>DIEGO</t>
  </si>
  <si>
    <t>ACHILLE</t>
  </si>
  <si>
    <t>RISPOLI</t>
  </si>
  <si>
    <t>EVANGELISTI</t>
  </si>
  <si>
    <t>FILOMENA</t>
  </si>
  <si>
    <t>MM75</t>
  </si>
  <si>
    <t>SPERATI</t>
  </si>
  <si>
    <t>EMANUELA</t>
  </si>
  <si>
    <t>LEO</t>
  </si>
  <si>
    <t>ENZO</t>
  </si>
  <si>
    <t>MARGHERITA</t>
  </si>
  <si>
    <t>SCIPIONI</t>
  </si>
  <si>
    <t>FLAMINI</t>
  </si>
  <si>
    <t>D'ANGELO</t>
  </si>
  <si>
    <t>DURANTE</t>
  </si>
  <si>
    <t>RAIMONDI</t>
  </si>
  <si>
    <t>GERMANI</t>
  </si>
  <si>
    <t>EL MAKHROUT</t>
  </si>
  <si>
    <t>ABDELAZIZ</t>
  </si>
  <si>
    <t>S/M</t>
  </si>
  <si>
    <t>ATHLETIC TERNI</t>
  </si>
  <si>
    <t>0.31.13</t>
  </si>
  <si>
    <t>KABBOURI</t>
  </si>
  <si>
    <t>YASSINE</t>
  </si>
  <si>
    <t>ATL. RECANATI</t>
  </si>
  <si>
    <t>0.31.30</t>
  </si>
  <si>
    <t>LAALAMI</t>
  </si>
  <si>
    <t>CHERKAOUI</t>
  </si>
  <si>
    <t>RCF - RUNNING CLUB FUTURA</t>
  </si>
  <si>
    <t>0.31.59</t>
  </si>
  <si>
    <t>ERRADI</t>
  </si>
  <si>
    <t>RACHID</t>
  </si>
  <si>
    <t>COLLEFERRO ATLETICA</t>
  </si>
  <si>
    <t>0.32.09</t>
  </si>
  <si>
    <t>0.32.26</t>
  </si>
  <si>
    <t>SOUFYANE</t>
  </si>
  <si>
    <t>EL FADIL</t>
  </si>
  <si>
    <t>0.32.48</t>
  </si>
  <si>
    <t>PAPOCCIA</t>
  </si>
  <si>
    <t>POD. AMATORI MOROLO</t>
  </si>
  <si>
    <t>0.34.33</t>
  </si>
  <si>
    <t>FABRIZI</t>
  </si>
  <si>
    <t>0.35.41</t>
  </si>
  <si>
    <t>MICHAEL</t>
  </si>
  <si>
    <t>J/M</t>
  </si>
  <si>
    <t>0.35.55</t>
  </si>
  <si>
    <t>POL. ATLETICA CEPRANO</t>
  </si>
  <si>
    <t>0.36.05</t>
  </si>
  <si>
    <t>MATTACOLA</t>
  </si>
  <si>
    <t>POD. FISIOSPORT</t>
  </si>
  <si>
    <t>0.36.40</t>
  </si>
  <si>
    <t>CELANI</t>
  </si>
  <si>
    <t>AM</t>
  </si>
  <si>
    <t>0.36.45</t>
  </si>
  <si>
    <t>MINGARELLI</t>
  </si>
  <si>
    <t>RUNNERS CLUB ANAGNI</t>
  </si>
  <si>
    <t>0.37.00</t>
  </si>
  <si>
    <t>0.37.26</t>
  </si>
  <si>
    <t>SPIRIDIGLIOZZI</t>
  </si>
  <si>
    <t>ASD ATLETICA ARCE</t>
  </si>
  <si>
    <t>0.38.07</t>
  </si>
  <si>
    <t>0.38.09</t>
  </si>
  <si>
    <t>MILANO</t>
  </si>
  <si>
    <t>PEPPINO</t>
  </si>
  <si>
    <t>A.S.D. ATLETICA CECCANO</t>
  </si>
  <si>
    <t>0.38.20</t>
  </si>
  <si>
    <t>LUDOVICI</t>
  </si>
  <si>
    <t>ATL. AMICIZIA FIUGGI</t>
  </si>
  <si>
    <t>0.38.36</t>
  </si>
  <si>
    <t>GATTA</t>
  </si>
  <si>
    <t>0.38.37</t>
  </si>
  <si>
    <t>MAGNO ROBERTO</t>
  </si>
  <si>
    <t>A.S.D. POL. CIOCIARA A.FAVA</t>
  </si>
  <si>
    <t>0.38.51</t>
  </si>
  <si>
    <t>ASD POLISPORTIVA NAMASTE'</t>
  </si>
  <si>
    <t>0.39.03</t>
  </si>
  <si>
    <t>MINOTTI</t>
  </si>
  <si>
    <t>CAPUANO</t>
  </si>
  <si>
    <t>0.39.12</t>
  </si>
  <si>
    <t>SACCHETTI</t>
  </si>
  <si>
    <t>USD VALLECORSA</t>
  </si>
  <si>
    <t>0.39.41</t>
  </si>
  <si>
    <t>A.S.D. POD. AVIS PRIVERNO</t>
  </si>
  <si>
    <t>0.39.46</t>
  </si>
  <si>
    <t>TERENZI</t>
  </si>
  <si>
    <t>BENEDETTO</t>
  </si>
  <si>
    <t>0.39.49</t>
  </si>
  <si>
    <t>GIACOMOZZI</t>
  </si>
  <si>
    <t>OLIMPIA 2004</t>
  </si>
  <si>
    <t>LAURETTI</t>
  </si>
  <si>
    <t>0.39.56</t>
  </si>
  <si>
    <t>EUSEBI</t>
  </si>
  <si>
    <t>0.39.57</t>
  </si>
  <si>
    <t>INCITTI</t>
  </si>
  <si>
    <t>0.39.58</t>
  </si>
  <si>
    <t>D'ORSI</t>
  </si>
  <si>
    <t>ANTONIETTA</t>
  </si>
  <si>
    <t>ATL. TRAINING</t>
  </si>
  <si>
    <t>0.40.06</t>
  </si>
  <si>
    <t>GIUSTIZIERI</t>
  </si>
  <si>
    <t>A.S.D. SIMMEL COLLEFERRO</t>
  </si>
  <si>
    <t>0.40.09</t>
  </si>
  <si>
    <t>POD. ORO FANTASY</t>
  </si>
  <si>
    <t>0.40.14</t>
  </si>
  <si>
    <t>G. BATTISTA</t>
  </si>
  <si>
    <t>MENENTI</t>
  </si>
  <si>
    <t>0.40.17</t>
  </si>
  <si>
    <t>SURICO</t>
  </si>
  <si>
    <t>A.S.D. GOLFO DEI POETI SPEZ</t>
  </si>
  <si>
    <t>0.40.24</t>
  </si>
  <si>
    <t>FRAIOLI</t>
  </si>
  <si>
    <t>ASD PALESTRINA RUNNING</t>
  </si>
  <si>
    <t>0.40.25</t>
  </si>
  <si>
    <t>CORSO</t>
  </si>
  <si>
    <t>0.40.28</t>
  </si>
  <si>
    <t>LAURI</t>
  </si>
  <si>
    <t>0.40.34</t>
  </si>
  <si>
    <t>CIOLFI</t>
  </si>
  <si>
    <t>0.40.45</t>
  </si>
  <si>
    <t>CATALDI</t>
  </si>
  <si>
    <t>0.40.47</t>
  </si>
  <si>
    <t>0.41.02</t>
  </si>
  <si>
    <t>MIZZONI</t>
  </si>
  <si>
    <t>ATL. FROSINONE</t>
  </si>
  <si>
    <t>0.41.13</t>
  </si>
  <si>
    <t>0.41.23</t>
  </si>
  <si>
    <t>TERELLA</t>
  </si>
  <si>
    <t>APROCIS RUNNERS TEAM</t>
  </si>
  <si>
    <t>0.41.34</t>
  </si>
  <si>
    <t>CIOCI</t>
  </si>
  <si>
    <t>0.41.36</t>
  </si>
  <si>
    <t>MASELLA</t>
  </si>
  <si>
    <t>0.42.16</t>
  </si>
  <si>
    <t>COZZOLINO</t>
  </si>
  <si>
    <t>0.42.17</t>
  </si>
  <si>
    <t>LAUTIERO</t>
  </si>
  <si>
    <t>CIRO</t>
  </si>
  <si>
    <t>0.42.19</t>
  </si>
  <si>
    <t>MARCONI</t>
  </si>
  <si>
    <t>MAGNO</t>
  </si>
  <si>
    <t>0.42.20</t>
  </si>
  <si>
    <t>RUZZA</t>
  </si>
  <si>
    <t>IRENE</t>
  </si>
  <si>
    <t>0.42.22</t>
  </si>
  <si>
    <t>VELLUCCI</t>
  </si>
  <si>
    <t>0.42.28</t>
  </si>
  <si>
    <t>CICCONI</t>
  </si>
  <si>
    <t>0.42.31</t>
  </si>
  <si>
    <t>RINNA</t>
  </si>
  <si>
    <t>0.42.33</t>
  </si>
  <si>
    <t>TRINA</t>
  </si>
  <si>
    <t>0.42.40</t>
  </si>
  <si>
    <t>PANICCIA</t>
  </si>
  <si>
    <t>PALMERINO</t>
  </si>
  <si>
    <t>0.42.50</t>
  </si>
  <si>
    <t>PROTANI</t>
  </si>
  <si>
    <t>ATL. ALATRI 2001 I CICLOPI</t>
  </si>
  <si>
    <t>0.42.57</t>
  </si>
  <si>
    <t>CESTRA</t>
  </si>
  <si>
    <t>0.42.58</t>
  </si>
  <si>
    <t>CECCACCI</t>
  </si>
  <si>
    <t>0.43.01</t>
  </si>
  <si>
    <t>MAURA</t>
  </si>
  <si>
    <t>0.43.04</t>
  </si>
  <si>
    <t>EDITTO</t>
  </si>
  <si>
    <t>0.43.10</t>
  </si>
  <si>
    <t>UISP ANNA BABY RUNNER CIVIT</t>
  </si>
  <si>
    <t>0.43.24</t>
  </si>
  <si>
    <t>ANTONUCCI</t>
  </si>
  <si>
    <t>0.43.32</t>
  </si>
  <si>
    <t>SANNA</t>
  </si>
  <si>
    <t>0.43.33</t>
  </si>
  <si>
    <t>FUNARI</t>
  </si>
  <si>
    <t>GIANPIERO</t>
  </si>
  <si>
    <t>0.43.40</t>
  </si>
  <si>
    <t>MAURIZIA</t>
  </si>
  <si>
    <t>0.43.42</t>
  </si>
  <si>
    <t>0.43.43</t>
  </si>
  <si>
    <t>POLSINELLI</t>
  </si>
  <si>
    <t>ASD SORA RUNNERS CLUB</t>
  </si>
  <si>
    <t>0.43.52</t>
  </si>
  <si>
    <t>0.44.00</t>
  </si>
  <si>
    <t>REALI</t>
  </si>
  <si>
    <t>0.44.01</t>
  </si>
  <si>
    <t>PAPETTI</t>
  </si>
  <si>
    <t>0.44.08</t>
  </si>
  <si>
    <t>BERENGHI</t>
  </si>
  <si>
    <t>0.44.12</t>
  </si>
  <si>
    <t>MANDARELLI</t>
  </si>
  <si>
    <t>ANNA LAURA</t>
  </si>
  <si>
    <t>0.44.14</t>
  </si>
  <si>
    <t>ARCESE</t>
  </si>
  <si>
    <t>ERMANNO</t>
  </si>
  <si>
    <t>0.44.15</t>
  </si>
  <si>
    <t>GENOVESI</t>
  </si>
  <si>
    <t>ATTILIO</t>
  </si>
  <si>
    <t>0.44.17</t>
  </si>
  <si>
    <t>0.44.24</t>
  </si>
  <si>
    <t>SORGE</t>
  </si>
  <si>
    <t>0.44.28</t>
  </si>
  <si>
    <t>GROSSI</t>
  </si>
  <si>
    <t>0.44.32</t>
  </si>
  <si>
    <t>CAMPOLI</t>
  </si>
  <si>
    <t>QUIRINO</t>
  </si>
  <si>
    <t>0.44.51</t>
  </si>
  <si>
    <t>BIANCUCCI</t>
  </si>
  <si>
    <t>0.44.54</t>
  </si>
  <si>
    <t>DI ROLLO</t>
  </si>
  <si>
    <t>0.44.55</t>
  </si>
  <si>
    <t>BAUCO</t>
  </si>
  <si>
    <t>0.44.57</t>
  </si>
  <si>
    <t>DI PALMA</t>
  </si>
  <si>
    <t>0.44.59</t>
  </si>
  <si>
    <t>0.45.04</t>
  </si>
  <si>
    <t>LEONCINI</t>
  </si>
  <si>
    <t>PATRIZIA</t>
  </si>
  <si>
    <t>0.45.05</t>
  </si>
  <si>
    <t>IABONI</t>
  </si>
  <si>
    <t>FIAMME GIALLE G. SIMONI</t>
  </si>
  <si>
    <t>0.45.07</t>
  </si>
  <si>
    <t>GHIRLANDINI</t>
  </si>
  <si>
    <t>MICHELI</t>
  </si>
  <si>
    <t>0.45.16</t>
  </si>
  <si>
    <t>GAGLIARDUCCI</t>
  </si>
  <si>
    <t>0.45.22</t>
  </si>
  <si>
    <t>COLANTONI</t>
  </si>
  <si>
    <t>GUGLIELMO</t>
  </si>
  <si>
    <t>FIONDA</t>
  </si>
  <si>
    <t>0.45.33</t>
  </si>
  <si>
    <t>FERRANTE</t>
  </si>
  <si>
    <t>TAMARA</t>
  </si>
  <si>
    <t>0.45.35</t>
  </si>
  <si>
    <t>PALLANTE</t>
  </si>
  <si>
    <t>0.45.38</t>
  </si>
  <si>
    <t>LANCIA</t>
  </si>
  <si>
    <t>DANIEL</t>
  </si>
  <si>
    <t>0.45.44</t>
  </si>
  <si>
    <t>BELLARDINI</t>
  </si>
  <si>
    <t>0.45.53</t>
  </si>
  <si>
    <t>0.46.00</t>
  </si>
  <si>
    <t>ASSENI</t>
  </si>
  <si>
    <t>0.46.11</t>
  </si>
  <si>
    <t>GILARDI</t>
  </si>
  <si>
    <t>0.46.16</t>
  </si>
  <si>
    <t>GRAMENDOLA</t>
  </si>
  <si>
    <t>0.46.20</t>
  </si>
  <si>
    <t>CERRONI</t>
  </si>
  <si>
    <t>GIACINTO</t>
  </si>
  <si>
    <t>0.46.33</t>
  </si>
  <si>
    <t>MAROZZA</t>
  </si>
  <si>
    <t>0.46.36</t>
  </si>
  <si>
    <t>IMPERIOLI</t>
  </si>
  <si>
    <t>VALERIANO</t>
  </si>
  <si>
    <t>0.46.39</t>
  </si>
  <si>
    <t>0.46.43</t>
  </si>
  <si>
    <t>0.46.44</t>
  </si>
  <si>
    <t>RAPONI</t>
  </si>
  <si>
    <t>0.46.51</t>
  </si>
  <si>
    <t>INCOCCIATI</t>
  </si>
  <si>
    <t>0.47.10</t>
  </si>
  <si>
    <t>0.47.14</t>
  </si>
  <si>
    <t>CELLETTI</t>
  </si>
  <si>
    <t>0.47.18</t>
  </si>
  <si>
    <t>FABBRIZI</t>
  </si>
  <si>
    <t>0.47.20</t>
  </si>
  <si>
    <t>CORBO</t>
  </si>
  <si>
    <t>0.47.29</t>
  </si>
  <si>
    <t>GRECI</t>
  </si>
  <si>
    <t>0.47.35</t>
  </si>
  <si>
    <t>MOSCATO</t>
  </si>
  <si>
    <t>0.47.37</t>
  </si>
  <si>
    <t>CASSONE</t>
  </si>
  <si>
    <t>0.47.38</t>
  </si>
  <si>
    <t>MONCELLI</t>
  </si>
  <si>
    <t>CATIA</t>
  </si>
  <si>
    <t>0.47.49</t>
  </si>
  <si>
    <t>FINOCCHIO</t>
  </si>
  <si>
    <t>0.47.57</t>
  </si>
  <si>
    <t>CELLITTI</t>
  </si>
  <si>
    <t>ALFONSO</t>
  </si>
  <si>
    <t>0.47.58</t>
  </si>
  <si>
    <t>FIACCO</t>
  </si>
  <si>
    <t>0.48.01</t>
  </si>
  <si>
    <t>0.48.34</t>
  </si>
  <si>
    <t>QUATTROCIOCCHI</t>
  </si>
  <si>
    <t>GENESIO</t>
  </si>
  <si>
    <t>0.48.38</t>
  </si>
  <si>
    <t>BATTISTI</t>
  </si>
  <si>
    <t>0.48.50</t>
  </si>
  <si>
    <t>SCHIAVI</t>
  </si>
  <si>
    <t>0.48.52</t>
  </si>
  <si>
    <t>FILIPPO</t>
  </si>
  <si>
    <t>0.48.54</t>
  </si>
  <si>
    <t>SOLLI</t>
  </si>
  <si>
    <t>0.48.56</t>
  </si>
  <si>
    <t>PALLAGROSI</t>
  </si>
  <si>
    <t>0.48.57</t>
  </si>
  <si>
    <t>ASCENZI</t>
  </si>
  <si>
    <t>0.49.26</t>
  </si>
  <si>
    <t>DI FELICE</t>
  </si>
  <si>
    <t>0.49.38</t>
  </si>
  <si>
    <t>CERVINI</t>
  </si>
  <si>
    <t>0.49.48</t>
  </si>
  <si>
    <t>ASD ATINA TRAIL RUNNING</t>
  </si>
  <si>
    <t>0.49.50</t>
  </si>
  <si>
    <t>FRANCHINI</t>
  </si>
  <si>
    <t>0.49.58</t>
  </si>
  <si>
    <t>PARADISO</t>
  </si>
  <si>
    <t>0.50.03</t>
  </si>
  <si>
    <t>MARTIELLO</t>
  </si>
  <si>
    <t>0.50.18</t>
  </si>
  <si>
    <t>LOFFREDI</t>
  </si>
  <si>
    <t>FELICETTO</t>
  </si>
  <si>
    <t>0.50.25</t>
  </si>
  <si>
    <t>AMEDEI</t>
  </si>
  <si>
    <t>0.50.28</t>
  </si>
  <si>
    <t>SAVELLONI</t>
  </si>
  <si>
    <t>0.50.29</t>
  </si>
  <si>
    <t>0.50.31</t>
  </si>
  <si>
    <t>0.50.32</t>
  </si>
  <si>
    <t>0.50.36</t>
  </si>
  <si>
    <t>PETRIGLIA</t>
  </si>
  <si>
    <t>AF</t>
  </si>
  <si>
    <t>0.50.39</t>
  </si>
  <si>
    <t>MELIDEO</t>
  </si>
  <si>
    <t>0.50.49</t>
  </si>
  <si>
    <t>ZEPPIERI</t>
  </si>
  <si>
    <t>GRANDINETTI</t>
  </si>
  <si>
    <t>0.50.59</t>
  </si>
  <si>
    <t>FROSONI</t>
  </si>
  <si>
    <t>0.51.14</t>
  </si>
  <si>
    <t>MARIANI</t>
  </si>
  <si>
    <t>0.51.21</t>
  </si>
  <si>
    <t>MAIURI</t>
  </si>
  <si>
    <t>0.51.22</t>
  </si>
  <si>
    <t>0.51.36</t>
  </si>
  <si>
    <t>LACERRA</t>
  </si>
  <si>
    <t>FIORENZO</t>
  </si>
  <si>
    <t>0.51.42</t>
  </si>
  <si>
    <t>ZANGRILLI</t>
  </si>
  <si>
    <t>0.51.48</t>
  </si>
  <si>
    <t>FERRETTI</t>
  </si>
  <si>
    <t>0.51.53</t>
  </si>
  <si>
    <t>BRIZZI</t>
  </si>
  <si>
    <t>0.51.55</t>
  </si>
  <si>
    <t>GIANNETTI</t>
  </si>
  <si>
    <t>0.52.10</t>
  </si>
  <si>
    <t>VITOZZI</t>
  </si>
  <si>
    <t>0.52.11</t>
  </si>
  <si>
    <t>CANALI</t>
  </si>
  <si>
    <t>PIETROPAOLI</t>
  </si>
  <si>
    <t>TIZIANO</t>
  </si>
  <si>
    <t>0.52.12</t>
  </si>
  <si>
    <t>PATRIZI</t>
  </si>
  <si>
    <t>0.52.16</t>
  </si>
  <si>
    <t>0.52.17</t>
  </si>
  <si>
    <t>0.52.23</t>
  </si>
  <si>
    <t>LIBERATORI</t>
  </si>
  <si>
    <t>0.52.35</t>
  </si>
  <si>
    <t>0.52.39</t>
  </si>
  <si>
    <t>BOLTON</t>
  </si>
  <si>
    <t>0.52.46</t>
  </si>
  <si>
    <t>0.52.56</t>
  </si>
  <si>
    <t>0.53.03</t>
  </si>
  <si>
    <t>0.53.09</t>
  </si>
  <si>
    <t>RAGGI</t>
  </si>
  <si>
    <t>ATL. CASTELLO SORA</t>
  </si>
  <si>
    <t>0.53.31</t>
  </si>
  <si>
    <t>TRULLI</t>
  </si>
  <si>
    <t>0.53.37</t>
  </si>
  <si>
    <t>0.53.41</t>
  </si>
  <si>
    <t>FATELLO</t>
  </si>
  <si>
    <t>0.53.45</t>
  </si>
  <si>
    <t>MAROTTA</t>
  </si>
  <si>
    <t>0.53.46</t>
  </si>
  <si>
    <t>CARBONE</t>
  </si>
  <si>
    <t>0.53.47</t>
  </si>
  <si>
    <t>DELL'UOMO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</si>
</sst>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52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53</v>
      </c>
      <c r="B2" s="37"/>
      <c r="C2" s="37"/>
      <c r="D2" s="37"/>
      <c r="E2" s="37"/>
      <c r="F2" s="37"/>
      <c r="G2" s="38"/>
      <c r="H2" s="6" t="s">
        <v>54</v>
      </c>
      <c r="I2" s="7">
        <v>10</v>
      </c>
    </row>
    <row r="3" spans="1:9" ht="37.5" customHeight="1" thickBot="1">
      <c r="A3" s="15" t="s">
        <v>55</v>
      </c>
      <c r="B3" s="8" t="s">
        <v>56</v>
      </c>
      <c r="C3" s="9" t="s">
        <v>57</v>
      </c>
      <c r="D3" s="9" t="s">
        <v>58</v>
      </c>
      <c r="E3" s="10" t="s">
        <v>59</v>
      </c>
      <c r="F3" s="11" t="s">
        <v>60</v>
      </c>
      <c r="G3" s="11" t="s">
        <v>61</v>
      </c>
      <c r="H3" s="11" t="s">
        <v>62</v>
      </c>
      <c r="I3" s="12" t="s">
        <v>63</v>
      </c>
    </row>
    <row r="4" spans="1:9" s="1" customFormat="1" ht="15" customHeight="1">
      <c r="A4" s="16">
        <v>1</v>
      </c>
      <c r="B4" s="45" t="s">
        <v>184</v>
      </c>
      <c r="C4" s="45" t="s">
        <v>185</v>
      </c>
      <c r="D4" s="46" t="s">
        <v>186</v>
      </c>
      <c r="E4" s="45" t="s">
        <v>187</v>
      </c>
      <c r="F4" s="46" t="s">
        <v>188</v>
      </c>
      <c r="G4" s="17" t="str">
        <f aca="true" t="shared" si="0" ref="G4:G67">TEXT(INT((HOUR(F4)*3600+MINUTE(F4)*60+SECOND(F4))/$I$2/60),"0")&amp;"."&amp;TEXT(MOD((HOUR(F4)*3600+MINUTE(F4)*60+SECOND(F4))/$I$2,60),"00")&amp;"/km"</f>
        <v>3.07/km</v>
      </c>
      <c r="H4" s="18">
        <f aca="true" t="shared" si="1" ref="H4:H31">F4-$F$4</f>
        <v>0</v>
      </c>
      <c r="I4" s="18">
        <f>F4-INDEX($F$4:$F$1250,MATCH(D4,$D$4:$D$1250,0))</f>
        <v>0</v>
      </c>
    </row>
    <row r="5" spans="1:9" s="1" customFormat="1" ht="15" customHeight="1">
      <c r="A5" s="19">
        <v>2</v>
      </c>
      <c r="B5" s="47" t="s">
        <v>189</v>
      </c>
      <c r="C5" s="47" t="s">
        <v>190</v>
      </c>
      <c r="D5" s="48" t="s">
        <v>186</v>
      </c>
      <c r="E5" s="47" t="s">
        <v>191</v>
      </c>
      <c r="F5" s="48" t="s">
        <v>192</v>
      </c>
      <c r="G5" s="20" t="str">
        <f t="shared" si="0"/>
        <v>3.09/km</v>
      </c>
      <c r="H5" s="21">
        <f t="shared" si="1"/>
        <v>0.00019675925925926457</v>
      </c>
      <c r="I5" s="21">
        <f>F5-INDEX($F$4:$F$1250,MATCH(D5,$D$4:$D$1250,0))</f>
        <v>0.00019675925925926457</v>
      </c>
    </row>
    <row r="6" spans="1:9" s="1" customFormat="1" ht="15" customHeight="1">
      <c r="A6" s="19">
        <v>3</v>
      </c>
      <c r="B6" s="47" t="s">
        <v>193</v>
      </c>
      <c r="C6" s="47" t="s">
        <v>194</v>
      </c>
      <c r="D6" s="48" t="s">
        <v>186</v>
      </c>
      <c r="E6" s="47" t="s">
        <v>195</v>
      </c>
      <c r="F6" s="48" t="s">
        <v>196</v>
      </c>
      <c r="G6" s="20" t="str">
        <f t="shared" si="0"/>
        <v>3.12/km</v>
      </c>
      <c r="H6" s="21">
        <f t="shared" si="1"/>
        <v>0.000532407407407412</v>
      </c>
      <c r="I6" s="21">
        <f>F6-INDEX($F$4:$F$1250,MATCH(D6,$D$4:$D$1250,0))</f>
        <v>0.000532407407407412</v>
      </c>
    </row>
    <row r="7" spans="1:9" s="1" customFormat="1" ht="15" customHeight="1">
      <c r="A7" s="19">
        <v>4</v>
      </c>
      <c r="B7" s="47" t="s">
        <v>197</v>
      </c>
      <c r="C7" s="47" t="s">
        <v>198</v>
      </c>
      <c r="D7" s="48" t="s">
        <v>114</v>
      </c>
      <c r="E7" s="47" t="s">
        <v>199</v>
      </c>
      <c r="F7" s="48" t="s">
        <v>200</v>
      </c>
      <c r="G7" s="20" t="str">
        <f t="shared" si="0"/>
        <v>3.13/km</v>
      </c>
      <c r="H7" s="21">
        <f t="shared" si="1"/>
        <v>0.0006481481481481477</v>
      </c>
      <c r="I7" s="21">
        <f>F7-INDEX($F$4:$F$1250,MATCH(D7,$D$4:$D$1250,0))</f>
        <v>0</v>
      </c>
    </row>
    <row r="8" spans="1:9" s="1" customFormat="1" ht="15" customHeight="1">
      <c r="A8" s="19">
        <v>5</v>
      </c>
      <c r="B8" s="47" t="s">
        <v>184</v>
      </c>
      <c r="C8" s="47" t="s">
        <v>194</v>
      </c>
      <c r="D8" s="48" t="s">
        <v>186</v>
      </c>
      <c r="E8" s="47" t="s">
        <v>195</v>
      </c>
      <c r="F8" s="48" t="s">
        <v>201</v>
      </c>
      <c r="G8" s="20" t="str">
        <f t="shared" si="0"/>
        <v>3.15/km</v>
      </c>
      <c r="H8" s="21">
        <f t="shared" si="1"/>
        <v>0.0008449074074074053</v>
      </c>
      <c r="I8" s="21">
        <f>F8-INDEX($F$4:$F$1250,MATCH(D8,$D$4:$D$1250,0))</f>
        <v>0.0008449074074074053</v>
      </c>
    </row>
    <row r="9" spans="1:9" s="1" customFormat="1" ht="15" customHeight="1">
      <c r="A9" s="19">
        <v>6</v>
      </c>
      <c r="B9" s="47" t="s">
        <v>202</v>
      </c>
      <c r="C9" s="47" t="s">
        <v>203</v>
      </c>
      <c r="D9" s="48" t="s">
        <v>186</v>
      </c>
      <c r="E9" s="47" t="s">
        <v>195</v>
      </c>
      <c r="F9" s="48" t="s">
        <v>204</v>
      </c>
      <c r="G9" s="20" t="str">
        <f t="shared" si="0"/>
        <v>3.17/km</v>
      </c>
      <c r="H9" s="21">
        <f t="shared" si="1"/>
        <v>0.0010995370370370378</v>
      </c>
      <c r="I9" s="21">
        <f>F9-INDEX($F$4:$F$1250,MATCH(D9,$D$4:$D$1250,0))</f>
        <v>0.0010995370370370378</v>
      </c>
    </row>
    <row r="10" spans="1:9" s="1" customFormat="1" ht="15" customHeight="1">
      <c r="A10" s="19">
        <v>7</v>
      </c>
      <c r="B10" s="47" t="s">
        <v>205</v>
      </c>
      <c r="C10" s="47" t="s">
        <v>167</v>
      </c>
      <c r="D10" s="48" t="s">
        <v>114</v>
      </c>
      <c r="E10" s="47" t="s">
        <v>206</v>
      </c>
      <c r="F10" s="48" t="s">
        <v>207</v>
      </c>
      <c r="G10" s="20" t="str">
        <f t="shared" si="0"/>
        <v>3.27/km</v>
      </c>
      <c r="H10" s="21">
        <f t="shared" si="1"/>
        <v>0.002314814814814818</v>
      </c>
      <c r="I10" s="21">
        <f>F10-INDEX($F$4:$F$1250,MATCH(D10,$D$4:$D$1250,0))</f>
        <v>0.0016666666666666705</v>
      </c>
    </row>
    <row r="11" spans="1:9" s="1" customFormat="1" ht="15" customHeight="1">
      <c r="A11" s="19">
        <v>8</v>
      </c>
      <c r="B11" s="47" t="s">
        <v>208</v>
      </c>
      <c r="C11" s="47" t="s">
        <v>88</v>
      </c>
      <c r="D11" s="48" t="s">
        <v>186</v>
      </c>
      <c r="E11" s="47" t="s">
        <v>206</v>
      </c>
      <c r="F11" s="48" t="s">
        <v>209</v>
      </c>
      <c r="G11" s="20" t="str">
        <f t="shared" si="0"/>
        <v>3.34/km</v>
      </c>
      <c r="H11" s="21">
        <f t="shared" si="1"/>
        <v>0.003101851851851852</v>
      </c>
      <c r="I11" s="21">
        <f>F11-INDEX($F$4:$F$1250,MATCH(D11,$D$4:$D$1250,0))</f>
        <v>0.003101851851851852</v>
      </c>
    </row>
    <row r="12" spans="1:9" s="1" customFormat="1" ht="15" customHeight="1">
      <c r="A12" s="19">
        <v>9</v>
      </c>
      <c r="B12" s="47" t="s">
        <v>110</v>
      </c>
      <c r="C12" s="47" t="s">
        <v>210</v>
      </c>
      <c r="D12" s="48" t="s">
        <v>211</v>
      </c>
      <c r="E12" s="47" t="s">
        <v>199</v>
      </c>
      <c r="F12" s="48" t="s">
        <v>212</v>
      </c>
      <c r="G12" s="20" t="str">
        <f t="shared" si="0"/>
        <v>3.36/km</v>
      </c>
      <c r="H12" s="21">
        <f t="shared" si="1"/>
        <v>0.0032638888888888926</v>
      </c>
      <c r="I12" s="21">
        <f>F12-INDEX($F$4:$F$1250,MATCH(D12,$D$4:$D$1250,0))</f>
        <v>0</v>
      </c>
    </row>
    <row r="13" spans="1:9" s="1" customFormat="1" ht="15" customHeight="1">
      <c r="A13" s="19">
        <v>10</v>
      </c>
      <c r="B13" s="47" t="s">
        <v>183</v>
      </c>
      <c r="C13" s="47" t="s">
        <v>68</v>
      </c>
      <c r="D13" s="48" t="s">
        <v>116</v>
      </c>
      <c r="E13" s="47" t="s">
        <v>213</v>
      </c>
      <c r="F13" s="48" t="s">
        <v>214</v>
      </c>
      <c r="G13" s="20" t="str">
        <f t="shared" si="0"/>
        <v>3.37/km</v>
      </c>
      <c r="H13" s="21">
        <f t="shared" si="1"/>
        <v>0.003379629629629635</v>
      </c>
      <c r="I13" s="21">
        <f>F13-INDEX($F$4:$F$1250,MATCH(D13,$D$4:$D$1250,0))</f>
        <v>0</v>
      </c>
    </row>
    <row r="14" spans="1:9" s="1" customFormat="1" ht="15" customHeight="1">
      <c r="A14" s="19">
        <v>11</v>
      </c>
      <c r="B14" s="47" t="s">
        <v>215</v>
      </c>
      <c r="C14" s="47" t="s">
        <v>124</v>
      </c>
      <c r="D14" s="48" t="s">
        <v>113</v>
      </c>
      <c r="E14" s="47" t="s">
        <v>216</v>
      </c>
      <c r="F14" s="48" t="s">
        <v>217</v>
      </c>
      <c r="G14" s="20" t="str">
        <f t="shared" si="0"/>
        <v>3.40/km</v>
      </c>
      <c r="H14" s="21">
        <f t="shared" si="1"/>
        <v>0.003784722222222224</v>
      </c>
      <c r="I14" s="21">
        <f>F14-INDEX($F$4:$F$1250,MATCH(D14,$D$4:$D$1250,0))</f>
        <v>0</v>
      </c>
    </row>
    <row r="15" spans="1:9" s="1" customFormat="1" ht="15" customHeight="1">
      <c r="A15" s="19">
        <v>12</v>
      </c>
      <c r="B15" s="47" t="s">
        <v>218</v>
      </c>
      <c r="C15" s="47" t="s">
        <v>82</v>
      </c>
      <c r="D15" s="48" t="s">
        <v>219</v>
      </c>
      <c r="E15" s="47" t="s">
        <v>199</v>
      </c>
      <c r="F15" s="48" t="s">
        <v>220</v>
      </c>
      <c r="G15" s="20" t="str">
        <f t="shared" si="0"/>
        <v>3.41/km</v>
      </c>
      <c r="H15" s="21">
        <f t="shared" si="1"/>
        <v>0.003842592592592599</v>
      </c>
      <c r="I15" s="21">
        <f>F15-INDEX($F$4:$F$1250,MATCH(D15,$D$4:$D$1250,0))</f>
        <v>0</v>
      </c>
    </row>
    <row r="16" spans="1:9" s="1" customFormat="1" ht="15" customHeight="1">
      <c r="A16" s="19">
        <v>13</v>
      </c>
      <c r="B16" s="47" t="s">
        <v>221</v>
      </c>
      <c r="C16" s="47" t="s">
        <v>79</v>
      </c>
      <c r="D16" s="48" t="s">
        <v>186</v>
      </c>
      <c r="E16" s="47" t="s">
        <v>222</v>
      </c>
      <c r="F16" s="48" t="s">
        <v>223</v>
      </c>
      <c r="G16" s="20" t="str">
        <f t="shared" si="0"/>
        <v>3.42/km</v>
      </c>
      <c r="H16" s="21">
        <f t="shared" si="1"/>
        <v>0.004016203703703709</v>
      </c>
      <c r="I16" s="21">
        <f>F16-INDEX($F$4:$F$1250,MATCH(D16,$D$4:$D$1250,0))</f>
        <v>0.004016203703703709</v>
      </c>
    </row>
    <row r="17" spans="1:9" s="1" customFormat="1" ht="15" customHeight="1">
      <c r="A17" s="19">
        <v>14</v>
      </c>
      <c r="B17" s="47" t="s">
        <v>115</v>
      </c>
      <c r="C17" s="47" t="s">
        <v>127</v>
      </c>
      <c r="D17" s="48" t="s">
        <v>116</v>
      </c>
      <c r="E17" s="47" t="s">
        <v>107</v>
      </c>
      <c r="F17" s="48" t="s">
        <v>224</v>
      </c>
      <c r="G17" s="20" t="str">
        <f t="shared" si="0"/>
        <v>3.45/km</v>
      </c>
      <c r="H17" s="21">
        <f t="shared" si="1"/>
        <v>0.004317129629629629</v>
      </c>
      <c r="I17" s="21">
        <f>F17-INDEX($F$4:$F$1250,MATCH(D17,$D$4:$D$1250,0))</f>
        <v>0.0009374999999999939</v>
      </c>
    </row>
    <row r="18" spans="1:9" s="1" customFormat="1" ht="15" customHeight="1">
      <c r="A18" s="19">
        <v>15</v>
      </c>
      <c r="B18" s="47" t="s">
        <v>225</v>
      </c>
      <c r="C18" s="47" t="s">
        <v>98</v>
      </c>
      <c r="D18" s="48" t="s">
        <v>116</v>
      </c>
      <c r="E18" s="47" t="s">
        <v>226</v>
      </c>
      <c r="F18" s="48" t="s">
        <v>227</v>
      </c>
      <c r="G18" s="20" t="str">
        <f t="shared" si="0"/>
        <v>3.49/km</v>
      </c>
      <c r="H18" s="21">
        <f t="shared" si="1"/>
        <v>0.004791666666666673</v>
      </c>
      <c r="I18" s="21">
        <f>F18-INDEX($F$4:$F$1250,MATCH(D18,$D$4:$D$1250,0))</f>
        <v>0.001412037037037038</v>
      </c>
    </row>
    <row r="19" spans="1:9" s="1" customFormat="1" ht="15" customHeight="1">
      <c r="A19" s="19">
        <v>16</v>
      </c>
      <c r="B19" s="47" t="s">
        <v>182</v>
      </c>
      <c r="C19" s="47" t="s">
        <v>161</v>
      </c>
      <c r="D19" s="48" t="s">
        <v>114</v>
      </c>
      <c r="E19" s="47" t="s">
        <v>206</v>
      </c>
      <c r="F19" s="48" t="s">
        <v>228</v>
      </c>
      <c r="G19" s="20" t="str">
        <f t="shared" si="0"/>
        <v>3.49/km</v>
      </c>
      <c r="H19" s="21">
        <f t="shared" si="1"/>
        <v>0.00481481481481482</v>
      </c>
      <c r="I19" s="21">
        <f>F19-INDEX($F$4:$F$1250,MATCH(D19,$D$4:$D$1250,0))</f>
        <v>0.004166666666666673</v>
      </c>
    </row>
    <row r="20" spans="1:9" s="1" customFormat="1" ht="15" customHeight="1">
      <c r="A20" s="19">
        <v>17</v>
      </c>
      <c r="B20" s="47" t="s">
        <v>229</v>
      </c>
      <c r="C20" s="47" t="s">
        <v>230</v>
      </c>
      <c r="D20" s="48" t="s">
        <v>116</v>
      </c>
      <c r="E20" s="47" t="s">
        <v>231</v>
      </c>
      <c r="F20" s="48" t="s">
        <v>232</v>
      </c>
      <c r="G20" s="20" t="str">
        <f t="shared" si="0"/>
        <v>3.50/km</v>
      </c>
      <c r="H20" s="21">
        <f t="shared" si="1"/>
        <v>0.004942129629629637</v>
      </c>
      <c r="I20" s="21">
        <f>F20-INDEX($F$4:$F$1250,MATCH(D20,$D$4:$D$1250,0))</f>
        <v>0.0015625000000000014</v>
      </c>
    </row>
    <row r="21" spans="1:9" s="1" customFormat="1" ht="15" customHeight="1">
      <c r="A21" s="19">
        <v>18</v>
      </c>
      <c r="B21" s="47" t="s">
        <v>233</v>
      </c>
      <c r="C21" s="47" t="s">
        <v>85</v>
      </c>
      <c r="D21" s="48" t="s">
        <v>219</v>
      </c>
      <c r="E21" s="47" t="s">
        <v>234</v>
      </c>
      <c r="F21" s="48" t="s">
        <v>235</v>
      </c>
      <c r="G21" s="20" t="str">
        <f t="shared" si="0"/>
        <v>3.52/km</v>
      </c>
      <c r="H21" s="21">
        <f t="shared" si="1"/>
        <v>0.005127314814814817</v>
      </c>
      <c r="I21" s="21">
        <f>F21-INDEX($F$4:$F$1250,MATCH(D21,$D$4:$D$1250,0))</f>
        <v>0.0012847222222222184</v>
      </c>
    </row>
    <row r="22" spans="1:9" s="1" customFormat="1" ht="15" customHeight="1">
      <c r="A22" s="19">
        <v>19</v>
      </c>
      <c r="B22" s="47" t="s">
        <v>236</v>
      </c>
      <c r="C22" s="47" t="s">
        <v>159</v>
      </c>
      <c r="D22" s="48" t="s">
        <v>116</v>
      </c>
      <c r="E22" s="47" t="s">
        <v>231</v>
      </c>
      <c r="F22" s="48" t="s">
        <v>237</v>
      </c>
      <c r="G22" s="20" t="str">
        <f t="shared" si="0"/>
        <v>3.52/km</v>
      </c>
      <c r="H22" s="21">
        <f t="shared" si="1"/>
        <v>0.005138888888888894</v>
      </c>
      <c r="I22" s="21">
        <f>F22-INDEX($F$4:$F$1250,MATCH(D22,$D$4:$D$1250,0))</f>
        <v>0.001759259259259259</v>
      </c>
    </row>
    <row r="23" spans="1:9" s="1" customFormat="1" ht="15" customHeight="1">
      <c r="A23" s="19">
        <v>20</v>
      </c>
      <c r="B23" s="47" t="s">
        <v>157</v>
      </c>
      <c r="C23" s="47" t="s">
        <v>238</v>
      </c>
      <c r="D23" s="48" t="s">
        <v>113</v>
      </c>
      <c r="E23" s="47" t="s">
        <v>239</v>
      </c>
      <c r="F23" s="48" t="s">
        <v>240</v>
      </c>
      <c r="G23" s="20" t="str">
        <f t="shared" si="0"/>
        <v>3.53/km</v>
      </c>
      <c r="H23" s="21">
        <f t="shared" si="1"/>
        <v>0.005300925925925931</v>
      </c>
      <c r="I23" s="21">
        <f>F23-INDEX($F$4:$F$1250,MATCH(D23,$D$4:$D$1250,0))</f>
        <v>0.001516203703703707</v>
      </c>
    </row>
    <row r="24" spans="1:9" s="1" customFormat="1" ht="15" customHeight="1">
      <c r="A24" s="19">
        <v>21</v>
      </c>
      <c r="B24" s="47" t="s">
        <v>149</v>
      </c>
      <c r="C24" s="47" t="s">
        <v>100</v>
      </c>
      <c r="D24" s="48" t="s">
        <v>117</v>
      </c>
      <c r="E24" s="47" t="s">
        <v>241</v>
      </c>
      <c r="F24" s="48" t="s">
        <v>242</v>
      </c>
      <c r="G24" s="20" t="str">
        <f t="shared" si="0"/>
        <v>3.54/km</v>
      </c>
      <c r="H24" s="21">
        <f t="shared" si="1"/>
        <v>0.005439814814814814</v>
      </c>
      <c r="I24" s="21">
        <f>F24-INDEX($F$4:$F$1250,MATCH(D24,$D$4:$D$1250,0))</f>
        <v>0</v>
      </c>
    </row>
    <row r="25" spans="1:9" s="1" customFormat="1" ht="15" customHeight="1">
      <c r="A25" s="19">
        <v>22</v>
      </c>
      <c r="B25" s="47" t="s">
        <v>243</v>
      </c>
      <c r="C25" s="47" t="s">
        <v>80</v>
      </c>
      <c r="D25" s="48" t="s">
        <v>114</v>
      </c>
      <c r="E25" s="47" t="s">
        <v>216</v>
      </c>
      <c r="F25" s="48" t="s">
        <v>242</v>
      </c>
      <c r="G25" s="20" t="str">
        <f t="shared" si="0"/>
        <v>3.54/km</v>
      </c>
      <c r="H25" s="21">
        <f t="shared" si="1"/>
        <v>0.005439814814814814</v>
      </c>
      <c r="I25" s="21">
        <f>F25-INDEX($F$4:$F$1250,MATCH(D25,$D$4:$D$1250,0))</f>
        <v>0.004791666666666666</v>
      </c>
    </row>
    <row r="26" spans="1:9" s="1" customFormat="1" ht="15" customHeight="1">
      <c r="A26" s="19">
        <v>23</v>
      </c>
      <c r="B26" s="47" t="s">
        <v>244</v>
      </c>
      <c r="C26" s="47" t="s">
        <v>102</v>
      </c>
      <c r="D26" s="48" t="s">
        <v>219</v>
      </c>
      <c r="E26" s="47" t="s">
        <v>239</v>
      </c>
      <c r="F26" s="48" t="s">
        <v>245</v>
      </c>
      <c r="G26" s="20" t="str">
        <f t="shared" si="0"/>
        <v>3.55/km</v>
      </c>
      <c r="H26" s="21">
        <f t="shared" si="1"/>
        <v>0.00554398148148149</v>
      </c>
      <c r="I26" s="21">
        <f>F26-INDEX($F$4:$F$1250,MATCH(D26,$D$4:$D$1250,0))</f>
        <v>0.0017013888888888912</v>
      </c>
    </row>
    <row r="27" spans="1:9" s="2" customFormat="1" ht="15" customHeight="1">
      <c r="A27" s="19">
        <v>24</v>
      </c>
      <c r="B27" s="47" t="s">
        <v>246</v>
      </c>
      <c r="C27" s="47" t="s">
        <v>70</v>
      </c>
      <c r="D27" s="48" t="s">
        <v>114</v>
      </c>
      <c r="E27" s="47" t="s">
        <v>247</v>
      </c>
      <c r="F27" s="48" t="s">
        <v>248</v>
      </c>
      <c r="G27" s="20" t="str">
        <f t="shared" si="0"/>
        <v>3.58/km</v>
      </c>
      <c r="H27" s="21">
        <f t="shared" si="1"/>
        <v>0.0058796296296296305</v>
      </c>
      <c r="I27" s="21">
        <f>F27-INDEX($F$4:$F$1250,MATCH(D27,$D$4:$D$1250,0))</f>
        <v>0.005231481481481483</v>
      </c>
    </row>
    <row r="28" spans="1:9" s="1" customFormat="1" ht="15" customHeight="1">
      <c r="A28" s="19">
        <v>25</v>
      </c>
      <c r="B28" s="47" t="s">
        <v>169</v>
      </c>
      <c r="C28" s="47" t="s">
        <v>141</v>
      </c>
      <c r="D28" s="48" t="s">
        <v>219</v>
      </c>
      <c r="E28" s="47" t="s">
        <v>249</v>
      </c>
      <c r="F28" s="48" t="s">
        <v>250</v>
      </c>
      <c r="G28" s="20" t="str">
        <f t="shared" si="0"/>
        <v>3.59/km</v>
      </c>
      <c r="H28" s="21">
        <f t="shared" si="1"/>
        <v>0.005937500000000005</v>
      </c>
      <c r="I28" s="21">
        <f>F28-INDEX($F$4:$F$1250,MATCH(D28,$D$4:$D$1250,0))</f>
        <v>0.0020949074074074064</v>
      </c>
    </row>
    <row r="29" spans="1:9" s="1" customFormat="1" ht="15" customHeight="1">
      <c r="A29" s="19">
        <v>26</v>
      </c>
      <c r="B29" s="47" t="s">
        <v>251</v>
      </c>
      <c r="C29" s="47" t="s">
        <v>252</v>
      </c>
      <c r="D29" s="48" t="s">
        <v>117</v>
      </c>
      <c r="E29" s="47" t="s">
        <v>231</v>
      </c>
      <c r="F29" s="48" t="s">
        <v>253</v>
      </c>
      <c r="G29" s="20" t="str">
        <f t="shared" si="0"/>
        <v>3.59/km</v>
      </c>
      <c r="H29" s="21">
        <f t="shared" si="1"/>
        <v>0.005972222222222226</v>
      </c>
      <c r="I29" s="21">
        <f>F29-INDEX($F$4:$F$1250,MATCH(D29,$D$4:$D$1250,0))</f>
        <v>0.000532407407407412</v>
      </c>
    </row>
    <row r="30" spans="1:9" s="1" customFormat="1" ht="15" customHeight="1">
      <c r="A30" s="19">
        <v>27</v>
      </c>
      <c r="B30" s="47" t="s">
        <v>254</v>
      </c>
      <c r="C30" s="47" t="s">
        <v>120</v>
      </c>
      <c r="D30" s="48" t="s">
        <v>121</v>
      </c>
      <c r="E30" s="47" t="s">
        <v>255</v>
      </c>
      <c r="F30" s="48" t="s">
        <v>253</v>
      </c>
      <c r="G30" s="20" t="str">
        <f t="shared" si="0"/>
        <v>3.59/km</v>
      </c>
      <c r="H30" s="21">
        <f t="shared" si="1"/>
        <v>0.005972222222222226</v>
      </c>
      <c r="I30" s="21">
        <f>F30-INDEX($F$4:$F$1250,MATCH(D30,$D$4:$D$1250,0))</f>
        <v>0</v>
      </c>
    </row>
    <row r="31" spans="1:9" s="1" customFormat="1" ht="15" customHeight="1">
      <c r="A31" s="19">
        <v>28</v>
      </c>
      <c r="B31" s="47" t="s">
        <v>256</v>
      </c>
      <c r="C31" s="47" t="s">
        <v>156</v>
      </c>
      <c r="D31" s="48" t="s">
        <v>219</v>
      </c>
      <c r="E31" s="47" t="s">
        <v>231</v>
      </c>
      <c r="F31" s="48" t="s">
        <v>257</v>
      </c>
      <c r="G31" s="20" t="str">
        <f t="shared" si="0"/>
        <v>3.60/km</v>
      </c>
      <c r="H31" s="21">
        <f t="shared" si="1"/>
        <v>0.006053240740740741</v>
      </c>
      <c r="I31" s="21">
        <f>F31-INDEX($F$4:$F$1250,MATCH(D31,$D$4:$D$1250,0))</f>
        <v>0.002210648148148142</v>
      </c>
    </row>
    <row r="32" spans="1:9" s="1" customFormat="1" ht="15" customHeight="1">
      <c r="A32" s="19">
        <v>29</v>
      </c>
      <c r="B32" s="47" t="s">
        <v>258</v>
      </c>
      <c r="C32" s="47" t="s">
        <v>65</v>
      </c>
      <c r="D32" s="48" t="s">
        <v>113</v>
      </c>
      <c r="E32" s="47" t="s">
        <v>255</v>
      </c>
      <c r="F32" s="48" t="s">
        <v>259</v>
      </c>
      <c r="G32" s="20" t="str">
        <f t="shared" si="0"/>
        <v>3.60/km</v>
      </c>
      <c r="H32" s="21">
        <f aca="true" t="shared" si="2" ref="H32:H95">F32-$F$4</f>
        <v>0.0060648148148148215</v>
      </c>
      <c r="I32" s="21">
        <f>F32-INDEX($F$4:$F$1250,MATCH(D32,$D$4:$D$1250,0))</f>
        <v>0.0022800925925925974</v>
      </c>
    </row>
    <row r="33" spans="1:9" s="1" customFormat="1" ht="15" customHeight="1">
      <c r="A33" s="19">
        <v>30</v>
      </c>
      <c r="B33" s="47" t="s">
        <v>260</v>
      </c>
      <c r="C33" s="47" t="s">
        <v>82</v>
      </c>
      <c r="D33" s="48" t="s">
        <v>116</v>
      </c>
      <c r="E33" s="47" t="s">
        <v>231</v>
      </c>
      <c r="F33" s="48" t="s">
        <v>261</v>
      </c>
      <c r="G33" s="20" t="str">
        <f t="shared" si="0"/>
        <v>3.60/km</v>
      </c>
      <c r="H33" s="21">
        <f t="shared" si="2"/>
        <v>0.006076388888888892</v>
      </c>
      <c r="I33" s="21">
        <f>F33-INDEX($F$4:$F$1250,MATCH(D33,$D$4:$D$1250,0))</f>
        <v>0.0026967592592592564</v>
      </c>
    </row>
    <row r="34" spans="1:9" s="1" customFormat="1" ht="15" customHeight="1">
      <c r="A34" s="19">
        <v>31</v>
      </c>
      <c r="B34" s="47" t="s">
        <v>262</v>
      </c>
      <c r="C34" s="47" t="s">
        <v>263</v>
      </c>
      <c r="D34" s="48" t="s">
        <v>134</v>
      </c>
      <c r="E34" s="47" t="s">
        <v>264</v>
      </c>
      <c r="F34" s="48" t="s">
        <v>265</v>
      </c>
      <c r="G34" s="20" t="str">
        <f t="shared" si="0"/>
        <v>4.01/km</v>
      </c>
      <c r="H34" s="21">
        <f t="shared" si="2"/>
        <v>0.006168981481481484</v>
      </c>
      <c r="I34" s="21">
        <f>F34-INDEX($F$4:$F$1250,MATCH(D34,$D$4:$D$1250,0))</f>
        <v>0</v>
      </c>
    </row>
    <row r="35" spans="1:9" s="1" customFormat="1" ht="15" customHeight="1">
      <c r="A35" s="19">
        <v>32</v>
      </c>
      <c r="B35" s="47" t="s">
        <v>266</v>
      </c>
      <c r="C35" s="47" t="s">
        <v>65</v>
      </c>
      <c r="D35" s="48" t="s">
        <v>113</v>
      </c>
      <c r="E35" s="47" t="s">
        <v>267</v>
      </c>
      <c r="F35" s="48" t="s">
        <v>268</v>
      </c>
      <c r="G35" s="20" t="str">
        <f t="shared" si="0"/>
        <v>4.01/km</v>
      </c>
      <c r="H35" s="21">
        <f t="shared" si="2"/>
        <v>0.006203703703703708</v>
      </c>
      <c r="I35" s="21">
        <f>F35-INDEX($F$4:$F$1250,MATCH(D35,$D$4:$D$1250,0))</f>
        <v>0.0024189814814814838</v>
      </c>
    </row>
    <row r="36" spans="1:9" s="1" customFormat="1" ht="15" customHeight="1">
      <c r="A36" s="19">
        <v>33</v>
      </c>
      <c r="B36" s="47" t="s">
        <v>126</v>
      </c>
      <c r="C36" s="47" t="s">
        <v>98</v>
      </c>
      <c r="D36" s="48" t="s">
        <v>116</v>
      </c>
      <c r="E36" s="47" t="s">
        <v>269</v>
      </c>
      <c r="F36" s="48" t="s">
        <v>270</v>
      </c>
      <c r="G36" s="20" t="str">
        <f t="shared" si="0"/>
        <v>4.01/km</v>
      </c>
      <c r="H36" s="21">
        <f t="shared" si="2"/>
        <v>0.006261574074074079</v>
      </c>
      <c r="I36" s="21">
        <f>F36-INDEX($F$4:$F$1250,MATCH(D36,$D$4:$D$1250,0))</f>
        <v>0.002881944444444444</v>
      </c>
    </row>
    <row r="37" spans="1:9" s="1" customFormat="1" ht="15" customHeight="1">
      <c r="A37" s="19">
        <v>34</v>
      </c>
      <c r="B37" s="47" t="s">
        <v>244</v>
      </c>
      <c r="C37" s="47" t="s">
        <v>271</v>
      </c>
      <c r="D37" s="48" t="s">
        <v>125</v>
      </c>
      <c r="E37" s="47" t="s">
        <v>231</v>
      </c>
      <c r="F37" s="48" t="s">
        <v>270</v>
      </c>
      <c r="G37" s="20" t="str">
        <f t="shared" si="0"/>
        <v>4.01/km</v>
      </c>
      <c r="H37" s="21">
        <f t="shared" si="2"/>
        <v>0.006261574074074079</v>
      </c>
      <c r="I37" s="21">
        <f>F37-INDEX($F$4:$F$1250,MATCH(D37,$D$4:$D$1250,0))</f>
        <v>0</v>
      </c>
    </row>
    <row r="38" spans="1:9" s="1" customFormat="1" ht="15" customHeight="1">
      <c r="A38" s="19">
        <v>35</v>
      </c>
      <c r="B38" s="47" t="s">
        <v>272</v>
      </c>
      <c r="C38" s="47" t="s">
        <v>78</v>
      </c>
      <c r="D38" s="48" t="s">
        <v>114</v>
      </c>
      <c r="E38" s="47" t="s">
        <v>206</v>
      </c>
      <c r="F38" s="48" t="s">
        <v>273</v>
      </c>
      <c r="G38" s="20" t="str">
        <f t="shared" si="0"/>
        <v>4.02/km</v>
      </c>
      <c r="H38" s="21">
        <f t="shared" si="2"/>
        <v>0.006296296296296296</v>
      </c>
      <c r="I38" s="21">
        <f>F38-INDEX($F$4:$F$1250,MATCH(D38,$D$4:$D$1250,0))</f>
        <v>0.005648148148148149</v>
      </c>
    </row>
    <row r="39" spans="1:9" s="1" customFormat="1" ht="15" customHeight="1">
      <c r="A39" s="19">
        <v>36</v>
      </c>
      <c r="B39" s="47" t="s">
        <v>274</v>
      </c>
      <c r="C39" s="47" t="s">
        <v>69</v>
      </c>
      <c r="D39" s="48" t="s">
        <v>114</v>
      </c>
      <c r="E39" s="47" t="s">
        <v>275</v>
      </c>
      <c r="F39" s="48" t="s">
        <v>276</v>
      </c>
      <c r="G39" s="20" t="str">
        <f t="shared" si="0"/>
        <v>4.02/km</v>
      </c>
      <c r="H39" s="21">
        <f t="shared" si="2"/>
        <v>0.006377314814814818</v>
      </c>
      <c r="I39" s="21">
        <f>F39-INDEX($F$4:$F$1250,MATCH(D39,$D$4:$D$1250,0))</f>
        <v>0.005729166666666671</v>
      </c>
    </row>
    <row r="40" spans="1:9" s="1" customFormat="1" ht="15" customHeight="1">
      <c r="A40" s="19">
        <v>37</v>
      </c>
      <c r="B40" s="47" t="s">
        <v>277</v>
      </c>
      <c r="C40" s="47" t="s">
        <v>94</v>
      </c>
      <c r="D40" s="48" t="s">
        <v>113</v>
      </c>
      <c r="E40" s="47" t="s">
        <v>239</v>
      </c>
      <c r="F40" s="48" t="s">
        <v>276</v>
      </c>
      <c r="G40" s="20" t="str">
        <f t="shared" si="0"/>
        <v>4.02/km</v>
      </c>
      <c r="H40" s="21">
        <f t="shared" si="2"/>
        <v>0.006377314814814818</v>
      </c>
      <c r="I40" s="21">
        <f>F40-INDEX($F$4:$F$1250,MATCH(D40,$D$4:$D$1250,0))</f>
        <v>0.0025925925925925943</v>
      </c>
    </row>
    <row r="41" spans="1:9" s="1" customFormat="1" ht="15" customHeight="1">
      <c r="A41" s="19">
        <v>38</v>
      </c>
      <c r="B41" s="47" t="s">
        <v>151</v>
      </c>
      <c r="C41" s="47" t="s">
        <v>161</v>
      </c>
      <c r="D41" s="48" t="s">
        <v>114</v>
      </c>
      <c r="E41" s="47" t="s">
        <v>278</v>
      </c>
      <c r="F41" s="48" t="s">
        <v>279</v>
      </c>
      <c r="G41" s="20" t="str">
        <f t="shared" si="0"/>
        <v>4.03/km</v>
      </c>
      <c r="H41" s="21">
        <f t="shared" si="2"/>
        <v>0.006388888888888888</v>
      </c>
      <c r="I41" s="21">
        <f>F41-INDEX($F$4:$F$1250,MATCH(D41,$D$4:$D$1250,0))</f>
        <v>0.005740740740740741</v>
      </c>
    </row>
    <row r="42" spans="1:9" s="1" customFormat="1" ht="15" customHeight="1">
      <c r="A42" s="19">
        <v>39</v>
      </c>
      <c r="B42" s="47" t="s">
        <v>280</v>
      </c>
      <c r="C42" s="47" t="s">
        <v>92</v>
      </c>
      <c r="D42" s="48" t="s">
        <v>116</v>
      </c>
      <c r="E42" s="47" t="s">
        <v>206</v>
      </c>
      <c r="F42" s="48" t="s">
        <v>281</v>
      </c>
      <c r="G42" s="20" t="str">
        <f t="shared" si="0"/>
        <v>4.03/km</v>
      </c>
      <c r="H42" s="21">
        <f t="shared" si="2"/>
        <v>0.006423611111111116</v>
      </c>
      <c r="I42" s="21">
        <f>F42-INDEX($F$4:$F$1250,MATCH(D42,$D$4:$D$1250,0))</f>
        <v>0.003043981481481481</v>
      </c>
    </row>
    <row r="43" spans="1:9" s="1" customFormat="1" ht="15" customHeight="1">
      <c r="A43" s="19">
        <v>40</v>
      </c>
      <c r="B43" s="47" t="s">
        <v>282</v>
      </c>
      <c r="C43" s="47" t="s">
        <v>102</v>
      </c>
      <c r="D43" s="48" t="s">
        <v>113</v>
      </c>
      <c r="E43" s="47" t="s">
        <v>269</v>
      </c>
      <c r="F43" s="48" t="s">
        <v>283</v>
      </c>
      <c r="G43" s="20" t="str">
        <f t="shared" si="0"/>
        <v>4.03/km</v>
      </c>
      <c r="H43" s="21">
        <f t="shared" si="2"/>
        <v>0.006493055555555564</v>
      </c>
      <c r="I43" s="21">
        <f>F43-INDEX($F$4:$F$1250,MATCH(D43,$D$4:$D$1250,0))</f>
        <v>0.0027083333333333404</v>
      </c>
    </row>
    <row r="44" spans="1:9" s="1" customFormat="1" ht="15" customHeight="1">
      <c r="A44" s="19">
        <v>41</v>
      </c>
      <c r="B44" s="47" t="s">
        <v>284</v>
      </c>
      <c r="C44" s="47" t="s">
        <v>83</v>
      </c>
      <c r="D44" s="48" t="s">
        <v>219</v>
      </c>
      <c r="E44" s="47" t="s">
        <v>226</v>
      </c>
      <c r="F44" s="48" t="s">
        <v>285</v>
      </c>
      <c r="G44" s="20" t="str">
        <f t="shared" si="0"/>
        <v>4.05/km</v>
      </c>
      <c r="H44" s="21">
        <f t="shared" si="2"/>
        <v>0.006620370370370374</v>
      </c>
      <c r="I44" s="21">
        <f>F44-INDEX($F$4:$F$1250,MATCH(D44,$D$4:$D$1250,0))</f>
        <v>0.002777777777777775</v>
      </c>
    </row>
    <row r="45" spans="1:9" s="1" customFormat="1" ht="15" customHeight="1">
      <c r="A45" s="19">
        <v>42</v>
      </c>
      <c r="B45" s="47" t="s">
        <v>286</v>
      </c>
      <c r="C45" s="47" t="s">
        <v>100</v>
      </c>
      <c r="D45" s="48" t="s">
        <v>219</v>
      </c>
      <c r="E45" s="47" t="s">
        <v>163</v>
      </c>
      <c r="F45" s="48" t="s">
        <v>287</v>
      </c>
      <c r="G45" s="20" t="str">
        <f t="shared" si="0"/>
        <v>4.05/km</v>
      </c>
      <c r="H45" s="21">
        <f t="shared" si="2"/>
        <v>0.006643518518518521</v>
      </c>
      <c r="I45" s="21">
        <f>F45-INDEX($F$4:$F$1250,MATCH(D45,$D$4:$D$1250,0))</f>
        <v>0.002800925925925922</v>
      </c>
    </row>
    <row r="46" spans="1:9" s="1" customFormat="1" ht="15" customHeight="1">
      <c r="A46" s="19">
        <v>43</v>
      </c>
      <c r="B46" s="47" t="s">
        <v>154</v>
      </c>
      <c r="C46" s="47" t="s">
        <v>97</v>
      </c>
      <c r="D46" s="48" t="s">
        <v>114</v>
      </c>
      <c r="E46" s="47" t="s">
        <v>231</v>
      </c>
      <c r="F46" s="48" t="s">
        <v>288</v>
      </c>
      <c r="G46" s="20" t="str">
        <f t="shared" si="0"/>
        <v>4.06/km</v>
      </c>
      <c r="H46" s="21">
        <f t="shared" si="2"/>
        <v>0.006817129629629631</v>
      </c>
      <c r="I46" s="21">
        <f>F46-INDEX($F$4:$F$1250,MATCH(D46,$D$4:$D$1250,0))</f>
        <v>0.006168981481481484</v>
      </c>
    </row>
    <row r="47" spans="1:9" s="1" customFormat="1" ht="15" customHeight="1">
      <c r="A47" s="19">
        <v>44</v>
      </c>
      <c r="B47" s="47" t="s">
        <v>289</v>
      </c>
      <c r="C47" s="47" t="s">
        <v>96</v>
      </c>
      <c r="D47" s="48" t="s">
        <v>113</v>
      </c>
      <c r="E47" s="47" t="s">
        <v>290</v>
      </c>
      <c r="F47" s="48" t="s">
        <v>291</v>
      </c>
      <c r="G47" s="20" t="str">
        <f t="shared" si="0"/>
        <v>4.07/km</v>
      </c>
      <c r="H47" s="21">
        <f t="shared" si="2"/>
        <v>0.0069444444444444475</v>
      </c>
      <c r="I47" s="21">
        <f>F47-INDEX($F$4:$F$1250,MATCH(D47,$D$4:$D$1250,0))</f>
        <v>0.0031597222222222235</v>
      </c>
    </row>
    <row r="48" spans="1:9" s="1" customFormat="1" ht="15" customHeight="1">
      <c r="A48" s="19">
        <v>45</v>
      </c>
      <c r="B48" s="47" t="s">
        <v>173</v>
      </c>
      <c r="C48" s="47" t="s">
        <v>83</v>
      </c>
      <c r="D48" s="48" t="s">
        <v>116</v>
      </c>
      <c r="E48" s="47" t="s">
        <v>255</v>
      </c>
      <c r="F48" s="48" t="s">
        <v>292</v>
      </c>
      <c r="G48" s="20" t="str">
        <f t="shared" si="0"/>
        <v>4.08/km</v>
      </c>
      <c r="H48" s="21">
        <f t="shared" si="2"/>
        <v>0.00706018518518519</v>
      </c>
      <c r="I48" s="21">
        <f>F48-INDEX($F$4:$F$1250,MATCH(D48,$D$4:$D$1250,0))</f>
        <v>0.003680555555555555</v>
      </c>
    </row>
    <row r="49" spans="1:9" s="1" customFormat="1" ht="15" customHeight="1">
      <c r="A49" s="19">
        <v>46</v>
      </c>
      <c r="B49" s="47" t="s">
        <v>293</v>
      </c>
      <c r="C49" s="47" t="s">
        <v>98</v>
      </c>
      <c r="D49" s="48" t="s">
        <v>125</v>
      </c>
      <c r="E49" s="47" t="s">
        <v>294</v>
      </c>
      <c r="F49" s="48" t="s">
        <v>295</v>
      </c>
      <c r="G49" s="20" t="str">
        <f t="shared" si="0"/>
        <v>4.09/km</v>
      </c>
      <c r="H49" s="21">
        <f t="shared" si="2"/>
        <v>0.007187500000000006</v>
      </c>
      <c r="I49" s="21">
        <f>F49-INDEX($F$4:$F$1250,MATCH(D49,$D$4:$D$1250,0))</f>
        <v>0.0009259259259259273</v>
      </c>
    </row>
    <row r="50" spans="1:9" s="1" customFormat="1" ht="15" customHeight="1">
      <c r="A50" s="19">
        <v>47</v>
      </c>
      <c r="B50" s="47" t="s">
        <v>296</v>
      </c>
      <c r="C50" s="47" t="s">
        <v>144</v>
      </c>
      <c r="D50" s="48" t="s">
        <v>125</v>
      </c>
      <c r="E50" s="47" t="s">
        <v>269</v>
      </c>
      <c r="F50" s="48" t="s">
        <v>297</v>
      </c>
      <c r="G50" s="20" t="str">
        <f t="shared" si="0"/>
        <v>4.10/km</v>
      </c>
      <c r="H50" s="21">
        <f t="shared" si="2"/>
        <v>0.0072106481481481535</v>
      </c>
      <c r="I50" s="21">
        <f>F50-INDEX($F$4:$F$1250,MATCH(D50,$D$4:$D$1250,0))</f>
        <v>0.0009490740740740744</v>
      </c>
    </row>
    <row r="51" spans="1:9" s="1" customFormat="1" ht="15" customHeight="1">
      <c r="A51" s="19">
        <v>48</v>
      </c>
      <c r="B51" s="47" t="s">
        <v>298</v>
      </c>
      <c r="C51" s="47" t="s">
        <v>81</v>
      </c>
      <c r="D51" s="48" t="s">
        <v>117</v>
      </c>
      <c r="E51" s="47" t="s">
        <v>267</v>
      </c>
      <c r="F51" s="48" t="s">
        <v>299</v>
      </c>
      <c r="G51" s="20" t="str">
        <f t="shared" si="0"/>
        <v>4.14/km</v>
      </c>
      <c r="H51" s="21">
        <f t="shared" si="2"/>
        <v>0.007673611111111114</v>
      </c>
      <c r="I51" s="21">
        <f>F51-INDEX($F$4:$F$1250,MATCH(D51,$D$4:$D$1250,0))</f>
        <v>0.0022337962962962997</v>
      </c>
    </row>
    <row r="52" spans="1:9" s="1" customFormat="1" ht="15" customHeight="1">
      <c r="A52" s="19">
        <v>49</v>
      </c>
      <c r="B52" s="47" t="s">
        <v>300</v>
      </c>
      <c r="C52" s="47" t="s">
        <v>65</v>
      </c>
      <c r="D52" s="48" t="s">
        <v>113</v>
      </c>
      <c r="E52" s="47" t="s">
        <v>239</v>
      </c>
      <c r="F52" s="48" t="s">
        <v>301</v>
      </c>
      <c r="G52" s="20" t="str">
        <f t="shared" si="0"/>
        <v>4.14/km</v>
      </c>
      <c r="H52" s="21">
        <f t="shared" si="2"/>
        <v>0.007685185185185184</v>
      </c>
      <c r="I52" s="21">
        <f>F52-INDEX($F$4:$F$1250,MATCH(D52,$D$4:$D$1250,0))</f>
        <v>0.0039004629629629597</v>
      </c>
    </row>
    <row r="53" spans="1:9" s="3" customFormat="1" ht="15" customHeight="1">
      <c r="A53" s="19">
        <v>50</v>
      </c>
      <c r="B53" s="47" t="s">
        <v>302</v>
      </c>
      <c r="C53" s="47" t="s">
        <v>303</v>
      </c>
      <c r="D53" s="48" t="s">
        <v>186</v>
      </c>
      <c r="E53" s="47" t="s">
        <v>222</v>
      </c>
      <c r="F53" s="48" t="s">
        <v>304</v>
      </c>
      <c r="G53" s="20" t="str">
        <f t="shared" si="0"/>
        <v>4.14/km</v>
      </c>
      <c r="H53" s="21">
        <f t="shared" si="2"/>
        <v>0.007708333333333338</v>
      </c>
      <c r="I53" s="21">
        <f>F53-INDEX($F$4:$F$1250,MATCH(D53,$D$4:$D$1250,0))</f>
        <v>0.007708333333333338</v>
      </c>
    </row>
    <row r="54" spans="1:9" s="1" customFormat="1" ht="15" customHeight="1">
      <c r="A54" s="19">
        <v>51</v>
      </c>
      <c r="B54" s="47" t="s">
        <v>305</v>
      </c>
      <c r="C54" s="47" t="s">
        <v>306</v>
      </c>
      <c r="D54" s="48" t="s">
        <v>113</v>
      </c>
      <c r="E54" s="47" t="s">
        <v>222</v>
      </c>
      <c r="F54" s="48" t="s">
        <v>307</v>
      </c>
      <c r="G54" s="20" t="str">
        <f t="shared" si="0"/>
        <v>4.14/km</v>
      </c>
      <c r="H54" s="21">
        <f t="shared" si="2"/>
        <v>0.0077199074074074114</v>
      </c>
      <c r="I54" s="21">
        <f>F54-INDEX($F$4:$F$1250,MATCH(D54,$D$4:$D$1250,0))</f>
        <v>0.003935185185185187</v>
      </c>
    </row>
    <row r="55" spans="1:9" s="1" customFormat="1" ht="15" customHeight="1">
      <c r="A55" s="19">
        <v>52</v>
      </c>
      <c r="B55" s="47" t="s">
        <v>308</v>
      </c>
      <c r="C55" s="47" t="s">
        <v>309</v>
      </c>
      <c r="D55" s="48" t="s">
        <v>121</v>
      </c>
      <c r="E55" s="47" t="s">
        <v>213</v>
      </c>
      <c r="F55" s="48" t="s">
        <v>310</v>
      </c>
      <c r="G55" s="20" t="str">
        <f t="shared" si="0"/>
        <v>4.14/km</v>
      </c>
      <c r="H55" s="21">
        <f t="shared" si="2"/>
        <v>0.007743055555555559</v>
      </c>
      <c r="I55" s="21">
        <f>F55-INDEX($F$4:$F$1250,MATCH(D55,$D$4:$D$1250,0))</f>
        <v>0.0017708333333333326</v>
      </c>
    </row>
    <row r="56" spans="1:9" s="1" customFormat="1" ht="15" customHeight="1">
      <c r="A56" s="19">
        <v>53</v>
      </c>
      <c r="B56" s="47" t="s">
        <v>311</v>
      </c>
      <c r="C56" s="47" t="s">
        <v>96</v>
      </c>
      <c r="D56" s="48" t="s">
        <v>113</v>
      </c>
      <c r="E56" s="47" t="s">
        <v>249</v>
      </c>
      <c r="F56" s="48" t="s">
        <v>312</v>
      </c>
      <c r="G56" s="20" t="str">
        <f t="shared" si="0"/>
        <v>4.15/km</v>
      </c>
      <c r="H56" s="21">
        <f t="shared" si="2"/>
        <v>0.007812500000000007</v>
      </c>
      <c r="I56" s="21">
        <f>F56-INDEX($F$4:$F$1250,MATCH(D56,$D$4:$D$1250,0))</f>
        <v>0.004027777777777783</v>
      </c>
    </row>
    <row r="57" spans="1:9" s="1" customFormat="1" ht="15" customHeight="1">
      <c r="A57" s="19">
        <v>54</v>
      </c>
      <c r="B57" s="47" t="s">
        <v>313</v>
      </c>
      <c r="C57" s="47" t="s">
        <v>81</v>
      </c>
      <c r="D57" s="48" t="s">
        <v>116</v>
      </c>
      <c r="E57" s="47" t="s">
        <v>222</v>
      </c>
      <c r="F57" s="48" t="s">
        <v>314</v>
      </c>
      <c r="G57" s="20" t="str">
        <f t="shared" si="0"/>
        <v>4.15/km</v>
      </c>
      <c r="H57" s="21">
        <f t="shared" si="2"/>
        <v>0.007847222222222224</v>
      </c>
      <c r="I57" s="21">
        <f>F57-INDEX($F$4:$F$1250,MATCH(D57,$D$4:$D$1250,0))</f>
        <v>0.004467592592592589</v>
      </c>
    </row>
    <row r="58" spans="1:9" s="1" customFormat="1" ht="15" customHeight="1">
      <c r="A58" s="19">
        <v>55</v>
      </c>
      <c r="B58" s="47" t="s">
        <v>315</v>
      </c>
      <c r="C58" s="47" t="s">
        <v>98</v>
      </c>
      <c r="D58" s="48" t="s">
        <v>116</v>
      </c>
      <c r="E58" s="47" t="s">
        <v>231</v>
      </c>
      <c r="F58" s="48" t="s">
        <v>316</v>
      </c>
      <c r="G58" s="20" t="str">
        <f t="shared" si="0"/>
        <v>4.15/km</v>
      </c>
      <c r="H58" s="21">
        <f t="shared" si="2"/>
        <v>0.007870370370370371</v>
      </c>
      <c r="I58" s="21">
        <f>F58-INDEX($F$4:$F$1250,MATCH(D58,$D$4:$D$1250,0))</f>
        <v>0.004490740740740736</v>
      </c>
    </row>
    <row r="59" spans="1:9" s="1" customFormat="1" ht="15" customHeight="1">
      <c r="A59" s="19">
        <v>56</v>
      </c>
      <c r="B59" s="47" t="s">
        <v>317</v>
      </c>
      <c r="C59" s="47" t="s">
        <v>74</v>
      </c>
      <c r="D59" s="48" t="s">
        <v>117</v>
      </c>
      <c r="E59" s="47" t="s">
        <v>216</v>
      </c>
      <c r="F59" s="48" t="s">
        <v>318</v>
      </c>
      <c r="G59" s="20" t="str">
        <f t="shared" si="0"/>
        <v>4.16/km</v>
      </c>
      <c r="H59" s="21">
        <f t="shared" si="2"/>
        <v>0.00795138888888889</v>
      </c>
      <c r="I59" s="21">
        <f>F59-INDEX($F$4:$F$1250,MATCH(D59,$D$4:$D$1250,0))</f>
        <v>0.002511574074074076</v>
      </c>
    </row>
    <row r="60" spans="1:9" s="1" customFormat="1" ht="15" customHeight="1">
      <c r="A60" s="19">
        <v>57</v>
      </c>
      <c r="B60" s="47" t="s">
        <v>319</v>
      </c>
      <c r="C60" s="47" t="s">
        <v>320</v>
      </c>
      <c r="D60" s="48" t="s">
        <v>117</v>
      </c>
      <c r="E60" s="47" t="s">
        <v>269</v>
      </c>
      <c r="F60" s="48" t="s">
        <v>321</v>
      </c>
      <c r="G60" s="20" t="str">
        <f t="shared" si="0"/>
        <v>4.17/km</v>
      </c>
      <c r="H60" s="21">
        <f t="shared" si="2"/>
        <v>0.008067129629629632</v>
      </c>
      <c r="I60" s="21">
        <f>F60-INDEX($F$4:$F$1250,MATCH(D60,$D$4:$D$1250,0))</f>
        <v>0.0026273148148148184</v>
      </c>
    </row>
    <row r="61" spans="1:9" s="1" customFormat="1" ht="15" customHeight="1">
      <c r="A61" s="19">
        <v>58</v>
      </c>
      <c r="B61" s="47" t="s">
        <v>322</v>
      </c>
      <c r="C61" s="47" t="s">
        <v>85</v>
      </c>
      <c r="D61" s="48" t="s">
        <v>113</v>
      </c>
      <c r="E61" s="47" t="s">
        <v>323</v>
      </c>
      <c r="F61" s="48" t="s">
        <v>324</v>
      </c>
      <c r="G61" s="20" t="str">
        <f t="shared" si="0"/>
        <v>4.18/km</v>
      </c>
      <c r="H61" s="21">
        <f t="shared" si="2"/>
        <v>0.008148148148148154</v>
      </c>
      <c r="I61" s="21">
        <f>F61-INDEX($F$4:$F$1250,MATCH(D61,$D$4:$D$1250,0))</f>
        <v>0.00436342592592593</v>
      </c>
    </row>
    <row r="62" spans="1:9" s="1" customFormat="1" ht="15" customHeight="1">
      <c r="A62" s="19">
        <v>59</v>
      </c>
      <c r="B62" s="47" t="s">
        <v>325</v>
      </c>
      <c r="C62" s="47" t="s">
        <v>85</v>
      </c>
      <c r="D62" s="48" t="s">
        <v>116</v>
      </c>
      <c r="E62" s="47" t="s">
        <v>241</v>
      </c>
      <c r="F62" s="48" t="s">
        <v>326</v>
      </c>
      <c r="G62" s="20" t="str">
        <f t="shared" si="0"/>
        <v>4.18/km</v>
      </c>
      <c r="H62" s="21">
        <f t="shared" si="2"/>
        <v>0.008159722222222228</v>
      </c>
      <c r="I62" s="21">
        <f>F62-INDEX($F$4:$F$1250,MATCH(D62,$D$4:$D$1250,0))</f>
        <v>0.004780092592592593</v>
      </c>
    </row>
    <row r="63" spans="1:9" s="1" customFormat="1" ht="15" customHeight="1">
      <c r="A63" s="19">
        <v>60</v>
      </c>
      <c r="B63" s="47" t="s">
        <v>327</v>
      </c>
      <c r="C63" s="47" t="s">
        <v>95</v>
      </c>
      <c r="D63" s="48" t="s">
        <v>116</v>
      </c>
      <c r="E63" s="47" t="s">
        <v>213</v>
      </c>
      <c r="F63" s="48" t="s">
        <v>328</v>
      </c>
      <c r="G63" s="20" t="str">
        <f t="shared" si="0"/>
        <v>4.18/km</v>
      </c>
      <c r="H63" s="21">
        <f t="shared" si="2"/>
        <v>0.008194444444444445</v>
      </c>
      <c r="I63" s="21">
        <f>F63-INDEX($F$4:$F$1250,MATCH(D63,$D$4:$D$1250,0))</f>
        <v>0.00481481481481481</v>
      </c>
    </row>
    <row r="64" spans="1:9" s="1" customFormat="1" ht="15" customHeight="1">
      <c r="A64" s="19">
        <v>61</v>
      </c>
      <c r="B64" s="47" t="s">
        <v>329</v>
      </c>
      <c r="C64" s="47" t="s">
        <v>76</v>
      </c>
      <c r="D64" s="48" t="s">
        <v>116</v>
      </c>
      <c r="E64" s="47" t="s">
        <v>231</v>
      </c>
      <c r="F64" s="48" t="s">
        <v>330</v>
      </c>
      <c r="G64" s="20" t="str">
        <f t="shared" si="0"/>
        <v>4.18/km</v>
      </c>
      <c r="H64" s="21">
        <f t="shared" si="2"/>
        <v>0.008229166666666673</v>
      </c>
      <c r="I64" s="21">
        <f>F64-INDEX($F$4:$F$1250,MATCH(D64,$D$4:$D$1250,0))</f>
        <v>0.004849537037037038</v>
      </c>
    </row>
    <row r="65" spans="1:9" s="1" customFormat="1" ht="15" customHeight="1">
      <c r="A65" s="19">
        <v>62</v>
      </c>
      <c r="B65" s="47" t="s">
        <v>331</v>
      </c>
      <c r="C65" s="47" t="s">
        <v>81</v>
      </c>
      <c r="D65" s="48" t="s">
        <v>117</v>
      </c>
      <c r="E65" s="47" t="s">
        <v>213</v>
      </c>
      <c r="F65" s="48" t="s">
        <v>332</v>
      </c>
      <c r="G65" s="20" t="str">
        <f t="shared" si="0"/>
        <v>4.19/km</v>
      </c>
      <c r="H65" s="21">
        <f t="shared" si="2"/>
        <v>0.008298611111111114</v>
      </c>
      <c r="I65" s="21">
        <f>F65-INDEX($F$4:$F$1250,MATCH(D65,$D$4:$D$1250,0))</f>
        <v>0.0028587962962963002</v>
      </c>
    </row>
    <row r="66" spans="1:9" s="1" customFormat="1" ht="15" customHeight="1">
      <c r="A66" s="19">
        <v>63</v>
      </c>
      <c r="B66" s="47" t="s">
        <v>109</v>
      </c>
      <c r="C66" s="47" t="s">
        <v>129</v>
      </c>
      <c r="D66" s="48" t="s">
        <v>116</v>
      </c>
      <c r="E66" s="47" t="s">
        <v>333</v>
      </c>
      <c r="F66" s="48" t="s">
        <v>334</v>
      </c>
      <c r="G66" s="20" t="str">
        <f t="shared" si="0"/>
        <v>4.20/km</v>
      </c>
      <c r="H66" s="21">
        <f t="shared" si="2"/>
        <v>0.008460648148148148</v>
      </c>
      <c r="I66" s="21">
        <f>F66-INDEX($F$4:$F$1250,MATCH(D66,$D$4:$D$1250,0))</f>
        <v>0.0050810185185185125</v>
      </c>
    </row>
    <row r="67" spans="1:9" s="1" customFormat="1" ht="15" customHeight="1">
      <c r="A67" s="19">
        <v>64</v>
      </c>
      <c r="B67" s="47" t="s">
        <v>335</v>
      </c>
      <c r="C67" s="47" t="s">
        <v>72</v>
      </c>
      <c r="D67" s="48" t="s">
        <v>113</v>
      </c>
      <c r="E67" s="47" t="s">
        <v>323</v>
      </c>
      <c r="F67" s="48" t="s">
        <v>336</v>
      </c>
      <c r="G67" s="20" t="str">
        <f t="shared" si="0"/>
        <v>4.21/km</v>
      </c>
      <c r="H67" s="21">
        <f t="shared" si="2"/>
        <v>0.008553240740740743</v>
      </c>
      <c r="I67" s="21">
        <f>F67-INDEX($F$4:$F$1250,MATCH(D67,$D$4:$D$1250,0))</f>
        <v>0.004768518518518519</v>
      </c>
    </row>
    <row r="68" spans="1:9" s="1" customFormat="1" ht="15" customHeight="1">
      <c r="A68" s="19">
        <v>65</v>
      </c>
      <c r="B68" s="47" t="s">
        <v>337</v>
      </c>
      <c r="C68" s="47" t="s">
        <v>89</v>
      </c>
      <c r="D68" s="48" t="s">
        <v>113</v>
      </c>
      <c r="E68" s="47" t="s">
        <v>231</v>
      </c>
      <c r="F68" s="48" t="s">
        <v>338</v>
      </c>
      <c r="G68" s="20" t="str">
        <f aca="true" t="shared" si="3" ref="G68:G131">TEXT(INT((HOUR(F68)*3600+MINUTE(F68)*60+SECOND(F68))/$I$2/60),"0")&amp;"."&amp;TEXT(MOD((HOUR(F68)*3600+MINUTE(F68)*60+SECOND(F68))/$I$2,60),"00")&amp;"/km"</f>
        <v>4.21/km</v>
      </c>
      <c r="H68" s="21">
        <f t="shared" si="2"/>
        <v>0.008564814814814817</v>
      </c>
      <c r="I68" s="21">
        <f>F68-INDEX($F$4:$F$1250,MATCH(D68,$D$4:$D$1250,0))</f>
        <v>0.004780092592592593</v>
      </c>
    </row>
    <row r="69" spans="1:9" s="1" customFormat="1" ht="15" customHeight="1">
      <c r="A69" s="19">
        <v>66</v>
      </c>
      <c r="B69" s="47" t="s">
        <v>339</v>
      </c>
      <c r="C69" s="47" t="s">
        <v>340</v>
      </c>
      <c r="D69" s="48" t="s">
        <v>219</v>
      </c>
      <c r="E69" s="47" t="s">
        <v>231</v>
      </c>
      <c r="F69" s="48" t="s">
        <v>341</v>
      </c>
      <c r="G69" s="20" t="str">
        <f t="shared" si="3"/>
        <v>4.22/km</v>
      </c>
      <c r="H69" s="21">
        <f t="shared" si="2"/>
        <v>0.008645833333333335</v>
      </c>
      <c r="I69" s="21">
        <f>F69-INDEX($F$4:$F$1250,MATCH(D69,$D$4:$D$1250,0))</f>
        <v>0.004803240740740736</v>
      </c>
    </row>
    <row r="70" spans="1:9" s="1" customFormat="1" ht="15" customHeight="1">
      <c r="A70" s="19">
        <v>67</v>
      </c>
      <c r="B70" s="47" t="s">
        <v>254</v>
      </c>
      <c r="C70" s="47" t="s">
        <v>342</v>
      </c>
      <c r="D70" s="48" t="s">
        <v>134</v>
      </c>
      <c r="E70" s="47" t="s">
        <v>255</v>
      </c>
      <c r="F70" s="48" t="s">
        <v>343</v>
      </c>
      <c r="G70" s="20" t="str">
        <f t="shared" si="3"/>
        <v>4.22/km</v>
      </c>
      <c r="H70" s="21">
        <f t="shared" si="2"/>
        <v>0.008668981481481486</v>
      </c>
      <c r="I70" s="21">
        <f>F70-INDEX($F$4:$F$1250,MATCH(D70,$D$4:$D$1250,0))</f>
        <v>0.0025000000000000022</v>
      </c>
    </row>
    <row r="71" spans="1:9" s="1" customFormat="1" ht="15" customHeight="1">
      <c r="A71" s="19">
        <v>68</v>
      </c>
      <c r="B71" s="47" t="s">
        <v>108</v>
      </c>
      <c r="C71" s="47" t="s">
        <v>84</v>
      </c>
      <c r="D71" s="48" t="s">
        <v>113</v>
      </c>
      <c r="E71" s="47" t="s">
        <v>333</v>
      </c>
      <c r="F71" s="48" t="s">
        <v>344</v>
      </c>
      <c r="G71" s="20" t="str">
        <f t="shared" si="3"/>
        <v>4.22/km</v>
      </c>
      <c r="H71" s="21">
        <f t="shared" si="2"/>
        <v>0.00868055555555556</v>
      </c>
      <c r="I71" s="21">
        <f>F71-INDEX($F$4:$F$1250,MATCH(D71,$D$4:$D$1250,0))</f>
        <v>0.004895833333333335</v>
      </c>
    </row>
    <row r="72" spans="1:9" s="1" customFormat="1" ht="15" customHeight="1">
      <c r="A72" s="19">
        <v>69</v>
      </c>
      <c r="B72" s="47" t="s">
        <v>345</v>
      </c>
      <c r="C72" s="47" t="s">
        <v>142</v>
      </c>
      <c r="D72" s="48" t="s">
        <v>219</v>
      </c>
      <c r="E72" s="47" t="s">
        <v>346</v>
      </c>
      <c r="F72" s="48" t="s">
        <v>347</v>
      </c>
      <c r="G72" s="20" t="str">
        <f t="shared" si="3"/>
        <v>4.23/km</v>
      </c>
      <c r="H72" s="21">
        <f t="shared" si="2"/>
        <v>0.008784722222222228</v>
      </c>
      <c r="I72" s="21">
        <f>F72-INDEX($F$4:$F$1250,MATCH(D72,$D$4:$D$1250,0))</f>
        <v>0.00494212962962963</v>
      </c>
    </row>
    <row r="73" spans="1:9" s="1" customFormat="1" ht="15" customHeight="1">
      <c r="A73" s="19">
        <v>70</v>
      </c>
      <c r="B73" s="47" t="s">
        <v>179</v>
      </c>
      <c r="C73" s="47" t="s">
        <v>65</v>
      </c>
      <c r="D73" s="48" t="s">
        <v>119</v>
      </c>
      <c r="E73" s="47" t="s">
        <v>107</v>
      </c>
      <c r="F73" s="48" t="s">
        <v>348</v>
      </c>
      <c r="G73" s="20" t="str">
        <f t="shared" si="3"/>
        <v>4.24/km</v>
      </c>
      <c r="H73" s="21">
        <f t="shared" si="2"/>
        <v>0.008877314814814817</v>
      </c>
      <c r="I73" s="21">
        <f>F73-INDEX($F$4:$F$1250,MATCH(D73,$D$4:$D$1250,0))</f>
        <v>0</v>
      </c>
    </row>
    <row r="74" spans="1:9" s="1" customFormat="1" ht="15" customHeight="1">
      <c r="A74" s="19">
        <v>71</v>
      </c>
      <c r="B74" s="47" t="s">
        <v>349</v>
      </c>
      <c r="C74" s="47" t="s">
        <v>86</v>
      </c>
      <c r="D74" s="48" t="s">
        <v>114</v>
      </c>
      <c r="E74" s="47" t="s">
        <v>241</v>
      </c>
      <c r="F74" s="48" t="s">
        <v>350</v>
      </c>
      <c r="G74" s="20" t="str">
        <f t="shared" si="3"/>
        <v>4.24/km</v>
      </c>
      <c r="H74" s="21">
        <f t="shared" si="2"/>
        <v>0.00888888888888889</v>
      </c>
      <c r="I74" s="21">
        <f>F74-INDEX($F$4:$F$1250,MATCH(D74,$D$4:$D$1250,0))</f>
        <v>0.008240740740740743</v>
      </c>
    </row>
    <row r="75" spans="1:9" s="1" customFormat="1" ht="15" customHeight="1">
      <c r="A75" s="19">
        <v>72</v>
      </c>
      <c r="B75" s="47" t="s">
        <v>351</v>
      </c>
      <c r="C75" s="47" t="s">
        <v>69</v>
      </c>
      <c r="D75" s="48" t="s">
        <v>125</v>
      </c>
      <c r="E75" s="47" t="s">
        <v>323</v>
      </c>
      <c r="F75" s="48" t="s">
        <v>352</v>
      </c>
      <c r="G75" s="20" t="str">
        <f t="shared" si="3"/>
        <v>4.25/km</v>
      </c>
      <c r="H75" s="21">
        <f t="shared" si="2"/>
        <v>0.008969907407407409</v>
      </c>
      <c r="I75" s="21">
        <f>F75-INDEX($F$4:$F$1250,MATCH(D75,$D$4:$D$1250,0))</f>
        <v>0.00270833333333333</v>
      </c>
    </row>
    <row r="76" spans="1:9" s="1" customFormat="1" ht="15" customHeight="1">
      <c r="A76" s="19">
        <v>73</v>
      </c>
      <c r="B76" s="47" t="s">
        <v>353</v>
      </c>
      <c r="C76" s="47" t="s">
        <v>88</v>
      </c>
      <c r="D76" s="48" t="s">
        <v>113</v>
      </c>
      <c r="E76" s="47" t="s">
        <v>323</v>
      </c>
      <c r="F76" s="48" t="s">
        <v>354</v>
      </c>
      <c r="G76" s="20" t="str">
        <f t="shared" si="3"/>
        <v>4.25/km</v>
      </c>
      <c r="H76" s="21">
        <f t="shared" si="2"/>
        <v>0.009016203703703707</v>
      </c>
      <c r="I76" s="21">
        <f>F76-INDEX($F$4:$F$1250,MATCH(D76,$D$4:$D$1250,0))</f>
        <v>0.005231481481481483</v>
      </c>
    </row>
    <row r="77" spans="1:9" s="1" customFormat="1" ht="15" customHeight="1">
      <c r="A77" s="19">
        <v>74</v>
      </c>
      <c r="B77" s="47" t="s">
        <v>355</v>
      </c>
      <c r="C77" s="47" t="s">
        <v>356</v>
      </c>
      <c r="D77" s="48" t="s">
        <v>134</v>
      </c>
      <c r="E77" s="47" t="s">
        <v>216</v>
      </c>
      <c r="F77" s="48" t="s">
        <v>357</v>
      </c>
      <c r="G77" s="20" t="str">
        <f t="shared" si="3"/>
        <v>4.25/km</v>
      </c>
      <c r="H77" s="21">
        <f t="shared" si="2"/>
        <v>0.009039351851851854</v>
      </c>
      <c r="I77" s="21">
        <f>F77-INDEX($F$4:$F$1250,MATCH(D77,$D$4:$D$1250,0))</f>
        <v>0.0028703703703703703</v>
      </c>
    </row>
    <row r="78" spans="1:9" s="1" customFormat="1" ht="15" customHeight="1">
      <c r="A78" s="19">
        <v>75</v>
      </c>
      <c r="B78" s="47" t="s">
        <v>358</v>
      </c>
      <c r="C78" s="47" t="s">
        <v>359</v>
      </c>
      <c r="D78" s="48" t="s">
        <v>125</v>
      </c>
      <c r="E78" s="47" t="s">
        <v>226</v>
      </c>
      <c r="F78" s="48" t="s">
        <v>360</v>
      </c>
      <c r="G78" s="20" t="str">
        <f t="shared" si="3"/>
        <v>4.26/km</v>
      </c>
      <c r="H78" s="21">
        <f t="shared" si="2"/>
        <v>0.009050925925925931</v>
      </c>
      <c r="I78" s="21">
        <f>F78-INDEX($F$4:$F$1250,MATCH(D78,$D$4:$D$1250,0))</f>
        <v>0.002789351851851852</v>
      </c>
    </row>
    <row r="79" spans="1:9" s="1" customFormat="1" ht="15" customHeight="1">
      <c r="A79" s="19">
        <v>76</v>
      </c>
      <c r="B79" s="47" t="s">
        <v>361</v>
      </c>
      <c r="C79" s="47" t="s">
        <v>362</v>
      </c>
      <c r="D79" s="48" t="s">
        <v>113</v>
      </c>
      <c r="E79" s="47" t="s">
        <v>216</v>
      </c>
      <c r="F79" s="48" t="s">
        <v>363</v>
      </c>
      <c r="G79" s="20" t="str">
        <f t="shared" si="3"/>
        <v>4.26/km</v>
      </c>
      <c r="H79" s="21">
        <f t="shared" si="2"/>
        <v>0.009074074074074078</v>
      </c>
      <c r="I79" s="21">
        <f>F79-INDEX($F$4:$F$1250,MATCH(D79,$D$4:$D$1250,0))</f>
        <v>0.005289351851851854</v>
      </c>
    </row>
    <row r="80" spans="1:9" s="3" customFormat="1" ht="15" customHeight="1">
      <c r="A80" s="19">
        <v>77</v>
      </c>
      <c r="B80" s="47" t="s">
        <v>160</v>
      </c>
      <c r="C80" s="47" t="s">
        <v>176</v>
      </c>
      <c r="D80" s="48" t="s">
        <v>113</v>
      </c>
      <c r="E80" s="47" t="s">
        <v>269</v>
      </c>
      <c r="F80" s="48" t="s">
        <v>364</v>
      </c>
      <c r="G80" s="20" t="str">
        <f t="shared" si="3"/>
        <v>4.26/km</v>
      </c>
      <c r="H80" s="21">
        <f t="shared" si="2"/>
        <v>0.009155092592592597</v>
      </c>
      <c r="I80" s="21">
        <f>F80-INDEX($F$4:$F$1250,MATCH(D80,$D$4:$D$1250,0))</f>
        <v>0.005370370370370373</v>
      </c>
    </row>
    <row r="81" spans="1:9" s="1" customFormat="1" ht="15" customHeight="1">
      <c r="A81" s="19">
        <v>78</v>
      </c>
      <c r="B81" s="47" t="s">
        <v>365</v>
      </c>
      <c r="C81" s="47" t="s">
        <v>96</v>
      </c>
      <c r="D81" s="48" t="s">
        <v>114</v>
      </c>
      <c r="E81" s="47" t="s">
        <v>269</v>
      </c>
      <c r="F81" s="48" t="s">
        <v>366</v>
      </c>
      <c r="G81" s="20" t="str">
        <f t="shared" si="3"/>
        <v>4.27/km</v>
      </c>
      <c r="H81" s="21">
        <f t="shared" si="2"/>
        <v>0.009201388888888894</v>
      </c>
      <c r="I81" s="21">
        <f>F81-INDEX($F$4:$F$1250,MATCH(D81,$D$4:$D$1250,0))</f>
        <v>0.008553240740740747</v>
      </c>
    </row>
    <row r="82" spans="1:9" s="1" customFormat="1" ht="15" customHeight="1">
      <c r="A82" s="19">
        <v>79</v>
      </c>
      <c r="B82" s="47" t="s">
        <v>367</v>
      </c>
      <c r="C82" s="47" t="s">
        <v>79</v>
      </c>
      <c r="D82" s="48" t="s">
        <v>113</v>
      </c>
      <c r="E82" s="47" t="s">
        <v>269</v>
      </c>
      <c r="F82" s="48" t="s">
        <v>368</v>
      </c>
      <c r="G82" s="20" t="str">
        <f t="shared" si="3"/>
        <v>4.27/km</v>
      </c>
      <c r="H82" s="21">
        <f t="shared" si="2"/>
        <v>0.009247685185185189</v>
      </c>
      <c r="I82" s="21">
        <f>F82-INDEX($F$4:$F$1250,MATCH(D82,$D$4:$D$1250,0))</f>
        <v>0.005462962962962965</v>
      </c>
    </row>
    <row r="83" spans="1:9" s="1" customFormat="1" ht="15" customHeight="1">
      <c r="A83" s="19">
        <v>80</v>
      </c>
      <c r="B83" s="47" t="s">
        <v>369</v>
      </c>
      <c r="C83" s="47" t="s">
        <v>370</v>
      </c>
      <c r="D83" s="48" t="s">
        <v>125</v>
      </c>
      <c r="E83" s="47" t="s">
        <v>269</v>
      </c>
      <c r="F83" s="48" t="s">
        <v>371</v>
      </c>
      <c r="G83" s="20" t="str">
        <f t="shared" si="3"/>
        <v>4.29/km</v>
      </c>
      <c r="H83" s="21">
        <f t="shared" si="2"/>
        <v>0.009467592592592597</v>
      </c>
      <c r="I83" s="21">
        <f>F83-INDEX($F$4:$F$1250,MATCH(D83,$D$4:$D$1250,0))</f>
        <v>0.0032060185185185178</v>
      </c>
    </row>
    <row r="84" spans="1:9" ht="15" customHeight="1">
      <c r="A84" s="19">
        <v>81</v>
      </c>
      <c r="B84" s="47" t="s">
        <v>372</v>
      </c>
      <c r="C84" s="47" t="s">
        <v>66</v>
      </c>
      <c r="D84" s="48" t="s">
        <v>114</v>
      </c>
      <c r="E84" s="47" t="s">
        <v>267</v>
      </c>
      <c r="F84" s="48" t="s">
        <v>373</v>
      </c>
      <c r="G84" s="20" t="str">
        <f t="shared" si="3"/>
        <v>4.29/km</v>
      </c>
      <c r="H84" s="21">
        <f t="shared" si="2"/>
        <v>0.009502314814814818</v>
      </c>
      <c r="I84" s="21">
        <f>F84-INDEX($F$4:$F$1250,MATCH(D84,$D$4:$D$1250,0))</f>
        <v>0.00885416666666667</v>
      </c>
    </row>
    <row r="85" spans="1:9" ht="15" customHeight="1">
      <c r="A85" s="19">
        <v>82</v>
      </c>
      <c r="B85" s="47" t="s">
        <v>374</v>
      </c>
      <c r="C85" s="47" t="s">
        <v>65</v>
      </c>
      <c r="D85" s="48" t="s">
        <v>219</v>
      </c>
      <c r="E85" s="47" t="s">
        <v>239</v>
      </c>
      <c r="F85" s="48" t="s">
        <v>375</v>
      </c>
      <c r="G85" s="20" t="str">
        <f t="shared" si="3"/>
        <v>4.30/km</v>
      </c>
      <c r="H85" s="21">
        <f t="shared" si="2"/>
        <v>0.009513888888888891</v>
      </c>
      <c r="I85" s="21">
        <f>F85-INDEX($F$4:$F$1250,MATCH(D85,$D$4:$D$1250,0))</f>
        <v>0.005671296296296292</v>
      </c>
    </row>
    <row r="86" spans="1:9" ht="15" customHeight="1">
      <c r="A86" s="19">
        <v>83</v>
      </c>
      <c r="B86" s="47" t="s">
        <v>376</v>
      </c>
      <c r="C86" s="47" t="s">
        <v>80</v>
      </c>
      <c r="D86" s="48" t="s">
        <v>113</v>
      </c>
      <c r="E86" s="47" t="s">
        <v>323</v>
      </c>
      <c r="F86" s="48" t="s">
        <v>377</v>
      </c>
      <c r="G86" s="20" t="str">
        <f t="shared" si="3"/>
        <v>4.30/km</v>
      </c>
      <c r="H86" s="21">
        <f t="shared" si="2"/>
        <v>0.009537037037037045</v>
      </c>
      <c r="I86" s="21">
        <f>F86-INDEX($F$4:$F$1250,MATCH(D86,$D$4:$D$1250,0))</f>
        <v>0.005752314814814821</v>
      </c>
    </row>
    <row r="87" spans="1:9" ht="15" customHeight="1">
      <c r="A87" s="19">
        <v>84</v>
      </c>
      <c r="B87" s="47" t="s">
        <v>369</v>
      </c>
      <c r="C87" s="47" t="s">
        <v>79</v>
      </c>
      <c r="D87" s="48" t="s">
        <v>114</v>
      </c>
      <c r="E87" s="47" t="s">
        <v>290</v>
      </c>
      <c r="F87" s="48" t="s">
        <v>377</v>
      </c>
      <c r="G87" s="20" t="str">
        <f t="shared" si="3"/>
        <v>4.30/km</v>
      </c>
      <c r="H87" s="21">
        <f t="shared" si="2"/>
        <v>0.009537037037037045</v>
      </c>
      <c r="I87" s="21">
        <f>F87-INDEX($F$4:$F$1250,MATCH(D87,$D$4:$D$1250,0))</f>
        <v>0.008888888888888898</v>
      </c>
    </row>
    <row r="88" spans="1:9" ht="15" customHeight="1">
      <c r="A88" s="19">
        <v>85</v>
      </c>
      <c r="B88" s="47" t="s">
        <v>378</v>
      </c>
      <c r="C88" s="47" t="s">
        <v>132</v>
      </c>
      <c r="D88" s="48" t="s">
        <v>114</v>
      </c>
      <c r="E88" s="47" t="s">
        <v>226</v>
      </c>
      <c r="F88" s="48" t="s">
        <v>379</v>
      </c>
      <c r="G88" s="20" t="str">
        <f t="shared" si="3"/>
        <v>4.30/km</v>
      </c>
      <c r="H88" s="21">
        <f t="shared" si="2"/>
        <v>0.009560185185185192</v>
      </c>
      <c r="I88" s="21">
        <f>F88-INDEX($F$4:$F$1250,MATCH(D88,$D$4:$D$1250,0))</f>
        <v>0.008912037037037045</v>
      </c>
    </row>
    <row r="89" spans="1:9" ht="15" customHeight="1">
      <c r="A89" s="19">
        <v>86</v>
      </c>
      <c r="B89" s="47" t="s">
        <v>164</v>
      </c>
      <c r="C89" s="47" t="s">
        <v>71</v>
      </c>
      <c r="D89" s="48" t="s">
        <v>117</v>
      </c>
      <c r="E89" s="47" t="s">
        <v>290</v>
      </c>
      <c r="F89" s="48" t="s">
        <v>380</v>
      </c>
      <c r="G89" s="20" t="str">
        <f t="shared" si="3"/>
        <v>4.30/km</v>
      </c>
      <c r="H89" s="21">
        <f t="shared" si="2"/>
        <v>0.009618055555555564</v>
      </c>
      <c r="I89" s="21">
        <f>F89-INDEX($F$4:$F$1250,MATCH(D89,$D$4:$D$1250,0))</f>
        <v>0.00417824074074075</v>
      </c>
    </row>
    <row r="90" spans="1:9" ht="15" customHeight="1">
      <c r="A90" s="19">
        <v>87</v>
      </c>
      <c r="B90" s="47" t="s">
        <v>381</v>
      </c>
      <c r="C90" s="47" t="s">
        <v>382</v>
      </c>
      <c r="D90" s="48" t="s">
        <v>122</v>
      </c>
      <c r="E90" s="47" t="s">
        <v>278</v>
      </c>
      <c r="F90" s="48" t="s">
        <v>383</v>
      </c>
      <c r="G90" s="20" t="str">
        <f t="shared" si="3"/>
        <v>4.31/km</v>
      </c>
      <c r="H90" s="21">
        <f t="shared" si="2"/>
        <v>0.00962962962962963</v>
      </c>
      <c r="I90" s="21">
        <f>F90-INDEX($F$4:$F$1250,MATCH(D90,$D$4:$D$1250,0))</f>
        <v>0</v>
      </c>
    </row>
    <row r="91" spans="1:9" ht="15" customHeight="1">
      <c r="A91" s="19">
        <v>88</v>
      </c>
      <c r="B91" s="47" t="s">
        <v>384</v>
      </c>
      <c r="C91" s="47" t="s">
        <v>112</v>
      </c>
      <c r="D91" s="48" t="s">
        <v>133</v>
      </c>
      <c r="E91" s="47" t="s">
        <v>385</v>
      </c>
      <c r="F91" s="48" t="s">
        <v>386</v>
      </c>
      <c r="G91" s="20" t="str">
        <f t="shared" si="3"/>
        <v>4.31/km</v>
      </c>
      <c r="H91" s="21">
        <f t="shared" si="2"/>
        <v>0.009652777777777777</v>
      </c>
      <c r="I91" s="21">
        <f>F91-INDEX($F$4:$F$1250,MATCH(D91,$D$4:$D$1250,0))</f>
        <v>0</v>
      </c>
    </row>
    <row r="92" spans="1:9" ht="15" customHeight="1">
      <c r="A92" s="19">
        <v>89</v>
      </c>
      <c r="B92" s="47" t="s">
        <v>387</v>
      </c>
      <c r="C92" s="47" t="s">
        <v>130</v>
      </c>
      <c r="D92" s="48" t="s">
        <v>186</v>
      </c>
      <c r="E92" s="47" t="s">
        <v>222</v>
      </c>
      <c r="F92" s="48" t="s">
        <v>386</v>
      </c>
      <c r="G92" s="20" t="str">
        <f t="shared" si="3"/>
        <v>4.31/km</v>
      </c>
      <c r="H92" s="21">
        <f t="shared" si="2"/>
        <v>0.009652777777777777</v>
      </c>
      <c r="I92" s="21">
        <f>F92-INDEX($F$4:$F$1250,MATCH(D92,$D$4:$D$1250,0))</f>
        <v>0.009652777777777777</v>
      </c>
    </row>
    <row r="93" spans="1:9" ht="15" customHeight="1">
      <c r="A93" s="19">
        <v>90</v>
      </c>
      <c r="B93" s="47" t="s">
        <v>388</v>
      </c>
      <c r="C93" s="47" t="s">
        <v>94</v>
      </c>
      <c r="D93" s="48" t="s">
        <v>117</v>
      </c>
      <c r="E93" s="47" t="s">
        <v>231</v>
      </c>
      <c r="F93" s="48" t="s">
        <v>389</v>
      </c>
      <c r="G93" s="20" t="str">
        <f t="shared" si="3"/>
        <v>4.32/km</v>
      </c>
      <c r="H93" s="21">
        <f t="shared" si="2"/>
        <v>0.009756944444444447</v>
      </c>
      <c r="I93" s="21">
        <f>F93-INDEX($F$4:$F$1250,MATCH(D93,$D$4:$D$1250,0))</f>
        <v>0.0043171296296296326</v>
      </c>
    </row>
    <row r="94" spans="1:9" ht="15" customHeight="1">
      <c r="A94" s="19">
        <v>91</v>
      </c>
      <c r="B94" s="47" t="s">
        <v>390</v>
      </c>
      <c r="C94" s="47" t="s">
        <v>146</v>
      </c>
      <c r="D94" s="48" t="s">
        <v>133</v>
      </c>
      <c r="E94" s="47" t="s">
        <v>267</v>
      </c>
      <c r="F94" s="48" t="s">
        <v>391</v>
      </c>
      <c r="G94" s="20" t="str">
        <f t="shared" si="3"/>
        <v>4.32/km</v>
      </c>
      <c r="H94" s="21">
        <f t="shared" si="2"/>
        <v>0.009826388888888888</v>
      </c>
      <c r="I94" s="21">
        <f>F94-INDEX($F$4:$F$1250,MATCH(D94,$D$4:$D$1250,0))</f>
        <v>0.0001736111111111105</v>
      </c>
    </row>
    <row r="95" spans="1:9" ht="15" customHeight="1">
      <c r="A95" s="19">
        <v>92</v>
      </c>
      <c r="B95" s="47" t="s">
        <v>392</v>
      </c>
      <c r="C95" s="47" t="s">
        <v>393</v>
      </c>
      <c r="D95" s="48" t="s">
        <v>116</v>
      </c>
      <c r="E95" s="47" t="s">
        <v>222</v>
      </c>
      <c r="F95" s="48" t="s">
        <v>391</v>
      </c>
      <c r="G95" s="20" t="str">
        <f t="shared" si="3"/>
        <v>4.32/km</v>
      </c>
      <c r="H95" s="21">
        <f t="shared" si="2"/>
        <v>0.009826388888888888</v>
      </c>
      <c r="I95" s="21">
        <f>F95-INDEX($F$4:$F$1250,MATCH(D95,$D$4:$D$1250,0))</f>
        <v>0.006446759259259253</v>
      </c>
    </row>
    <row r="96" spans="1:9" ht="15" customHeight="1">
      <c r="A96" s="19">
        <v>93</v>
      </c>
      <c r="B96" s="47" t="s">
        <v>394</v>
      </c>
      <c r="C96" s="47" t="s">
        <v>69</v>
      </c>
      <c r="D96" s="48" t="s">
        <v>119</v>
      </c>
      <c r="E96" s="47" t="s">
        <v>294</v>
      </c>
      <c r="F96" s="48" t="s">
        <v>395</v>
      </c>
      <c r="G96" s="20" t="str">
        <f t="shared" si="3"/>
        <v>4.33/km</v>
      </c>
      <c r="H96" s="21">
        <f aca="true" t="shared" si="4" ref="H96:H159">F96-$F$4</f>
        <v>0.009953703703703704</v>
      </c>
      <c r="I96" s="21">
        <f>F96-INDEX($F$4:$F$1250,MATCH(D96,$D$4:$D$1250,0))</f>
        <v>0.0010763888888888871</v>
      </c>
    </row>
    <row r="97" spans="1:9" ht="15" customHeight="1">
      <c r="A97" s="19">
        <v>94</v>
      </c>
      <c r="B97" s="47" t="s">
        <v>396</v>
      </c>
      <c r="C97" s="47" t="s">
        <v>397</v>
      </c>
      <c r="D97" s="48" t="s">
        <v>121</v>
      </c>
      <c r="E97" s="47" t="s">
        <v>323</v>
      </c>
      <c r="F97" s="48" t="s">
        <v>398</v>
      </c>
      <c r="G97" s="20" t="str">
        <f t="shared" si="3"/>
        <v>4.34/km</v>
      </c>
      <c r="H97" s="21">
        <f t="shared" si="4"/>
        <v>0.009976851851851858</v>
      </c>
      <c r="I97" s="21">
        <f>F97-INDEX($F$4:$F$1250,MATCH(D97,$D$4:$D$1250,0))</f>
        <v>0.004004629629629632</v>
      </c>
    </row>
    <row r="98" spans="1:9" ht="15" customHeight="1">
      <c r="A98" s="19">
        <v>95</v>
      </c>
      <c r="B98" s="47" t="s">
        <v>399</v>
      </c>
      <c r="C98" s="47" t="s">
        <v>93</v>
      </c>
      <c r="D98" s="48" t="s">
        <v>117</v>
      </c>
      <c r="E98" s="47" t="s">
        <v>267</v>
      </c>
      <c r="F98" s="48" t="s">
        <v>400</v>
      </c>
      <c r="G98" s="20" t="str">
        <f t="shared" si="3"/>
        <v>4.34/km</v>
      </c>
      <c r="H98" s="21">
        <f t="shared" si="4"/>
        <v>0.010011574074074079</v>
      </c>
      <c r="I98" s="21">
        <f>F98-INDEX($F$4:$F$1250,MATCH(D98,$D$4:$D$1250,0))</f>
        <v>0.004571759259259265</v>
      </c>
    </row>
    <row r="99" spans="1:9" ht="15" customHeight="1">
      <c r="A99" s="19">
        <v>96</v>
      </c>
      <c r="B99" s="47" t="s">
        <v>401</v>
      </c>
      <c r="C99" s="47" t="s">
        <v>402</v>
      </c>
      <c r="D99" s="48" t="s">
        <v>116</v>
      </c>
      <c r="E99" s="47" t="s">
        <v>269</v>
      </c>
      <c r="F99" s="48" t="s">
        <v>403</v>
      </c>
      <c r="G99" s="20" t="str">
        <f t="shared" si="3"/>
        <v>4.34/km</v>
      </c>
      <c r="H99" s="21">
        <f t="shared" si="4"/>
        <v>0.01008101851851852</v>
      </c>
      <c r="I99" s="21">
        <f>F99-INDEX($F$4:$F$1250,MATCH(D99,$D$4:$D$1250,0))</f>
        <v>0.006701388888888885</v>
      </c>
    </row>
    <row r="100" spans="1:9" ht="15" customHeight="1">
      <c r="A100" s="19">
        <v>97</v>
      </c>
      <c r="B100" s="47" t="s">
        <v>404</v>
      </c>
      <c r="C100" s="47" t="s">
        <v>101</v>
      </c>
      <c r="D100" s="48" t="s">
        <v>113</v>
      </c>
      <c r="E100" s="47" t="s">
        <v>206</v>
      </c>
      <c r="F100" s="48" t="s">
        <v>405</v>
      </c>
      <c r="G100" s="20" t="str">
        <f t="shared" si="3"/>
        <v>4.35/km</v>
      </c>
      <c r="H100" s="21">
        <f t="shared" si="4"/>
        <v>0.01018518518518519</v>
      </c>
      <c r="I100" s="21">
        <f>F100-INDEX($F$4:$F$1250,MATCH(D100,$D$4:$D$1250,0))</f>
        <v>0.0064004629629629654</v>
      </c>
    </row>
    <row r="101" spans="1:9" ht="15" customHeight="1">
      <c r="A101" s="19">
        <v>98</v>
      </c>
      <c r="B101" s="47" t="s">
        <v>155</v>
      </c>
      <c r="C101" s="47" t="s">
        <v>135</v>
      </c>
      <c r="D101" s="48" t="s">
        <v>113</v>
      </c>
      <c r="E101" s="47" t="s">
        <v>222</v>
      </c>
      <c r="F101" s="48" t="s">
        <v>406</v>
      </c>
      <c r="G101" s="20" t="str">
        <f t="shared" si="3"/>
        <v>4.36/km</v>
      </c>
      <c r="H101" s="21">
        <f t="shared" si="4"/>
        <v>0.010266203703703711</v>
      </c>
      <c r="I101" s="21">
        <f>F101-INDEX($F$4:$F$1250,MATCH(D101,$D$4:$D$1250,0))</f>
        <v>0.006481481481481487</v>
      </c>
    </row>
    <row r="102" spans="1:9" ht="15" customHeight="1">
      <c r="A102" s="19">
        <v>99</v>
      </c>
      <c r="B102" s="47" t="s">
        <v>407</v>
      </c>
      <c r="C102" s="47" t="s">
        <v>70</v>
      </c>
      <c r="D102" s="48" t="s">
        <v>119</v>
      </c>
      <c r="E102" s="47" t="s">
        <v>216</v>
      </c>
      <c r="F102" s="48" t="s">
        <v>408</v>
      </c>
      <c r="G102" s="20" t="str">
        <f t="shared" si="3"/>
        <v>4.37/km</v>
      </c>
      <c r="H102" s="21">
        <f t="shared" si="4"/>
        <v>0.01039351851851852</v>
      </c>
      <c r="I102" s="21">
        <f>F102-INDEX($F$4:$F$1250,MATCH(D102,$D$4:$D$1250,0))</f>
        <v>0.0015162037037037036</v>
      </c>
    </row>
    <row r="103" spans="1:9" ht="15" customHeight="1">
      <c r="A103" s="19">
        <v>100</v>
      </c>
      <c r="B103" s="47" t="s">
        <v>409</v>
      </c>
      <c r="C103" s="47" t="s">
        <v>69</v>
      </c>
      <c r="D103" s="48" t="s">
        <v>119</v>
      </c>
      <c r="E103" s="47" t="s">
        <v>323</v>
      </c>
      <c r="F103" s="48" t="s">
        <v>410</v>
      </c>
      <c r="G103" s="20" t="str">
        <f t="shared" si="3"/>
        <v>4.38/km</v>
      </c>
      <c r="H103" s="21">
        <f t="shared" si="4"/>
        <v>0.010451388888888889</v>
      </c>
      <c r="I103" s="21">
        <f>F103-INDEX($F$4:$F$1250,MATCH(D103,$D$4:$D$1250,0))</f>
        <v>0.0015740740740740715</v>
      </c>
    </row>
    <row r="104" spans="1:9" ht="15" customHeight="1">
      <c r="A104" s="19">
        <v>101</v>
      </c>
      <c r="B104" s="47" t="s">
        <v>411</v>
      </c>
      <c r="C104" s="47" t="s">
        <v>73</v>
      </c>
      <c r="D104" s="48" t="s">
        <v>116</v>
      </c>
      <c r="E104" s="47" t="s">
        <v>222</v>
      </c>
      <c r="F104" s="48" t="s">
        <v>412</v>
      </c>
      <c r="G104" s="20" t="str">
        <f t="shared" si="3"/>
        <v>4.38/km</v>
      </c>
      <c r="H104" s="21">
        <f t="shared" si="4"/>
        <v>0.01049768518518519</v>
      </c>
      <c r="I104" s="21">
        <f>F104-INDEX($F$4:$F$1250,MATCH(D104,$D$4:$D$1250,0))</f>
        <v>0.0071180555555555546</v>
      </c>
    </row>
    <row r="105" spans="1:9" ht="15" customHeight="1">
      <c r="A105" s="19">
        <v>102</v>
      </c>
      <c r="B105" s="47" t="s">
        <v>413</v>
      </c>
      <c r="C105" s="47" t="s">
        <v>414</v>
      </c>
      <c r="D105" s="48" t="s">
        <v>117</v>
      </c>
      <c r="E105" s="47" t="s">
        <v>231</v>
      </c>
      <c r="F105" s="48" t="s">
        <v>415</v>
      </c>
      <c r="G105" s="20" t="str">
        <f t="shared" si="3"/>
        <v>4.39/km</v>
      </c>
      <c r="H105" s="21">
        <f t="shared" si="4"/>
        <v>0.010648148148148146</v>
      </c>
      <c r="I105" s="21">
        <f>F105-INDEX($F$4:$F$1250,MATCH(D105,$D$4:$D$1250,0))</f>
        <v>0.005208333333333332</v>
      </c>
    </row>
    <row r="106" spans="1:9" ht="15" customHeight="1">
      <c r="A106" s="19">
        <v>103</v>
      </c>
      <c r="B106" s="47" t="s">
        <v>416</v>
      </c>
      <c r="C106" s="47" t="s">
        <v>68</v>
      </c>
      <c r="D106" s="48" t="s">
        <v>119</v>
      </c>
      <c r="E106" s="47" t="s">
        <v>267</v>
      </c>
      <c r="F106" s="48" t="s">
        <v>417</v>
      </c>
      <c r="G106" s="20" t="str">
        <f t="shared" si="3"/>
        <v>4.40/km</v>
      </c>
      <c r="H106" s="21">
        <f t="shared" si="4"/>
        <v>0.010682870370370374</v>
      </c>
      <c r="I106" s="21">
        <f>F106-INDEX($F$4:$F$1250,MATCH(D106,$D$4:$D$1250,0))</f>
        <v>0.0018055555555555568</v>
      </c>
    </row>
    <row r="107" spans="1:9" ht="15" customHeight="1">
      <c r="A107" s="19">
        <v>104</v>
      </c>
      <c r="B107" s="47" t="s">
        <v>418</v>
      </c>
      <c r="C107" s="47" t="s">
        <v>419</v>
      </c>
      <c r="D107" s="48" t="s">
        <v>116</v>
      </c>
      <c r="E107" s="47" t="s">
        <v>267</v>
      </c>
      <c r="F107" s="48" t="s">
        <v>420</v>
      </c>
      <c r="G107" s="20" t="str">
        <f t="shared" si="3"/>
        <v>4.40/km</v>
      </c>
      <c r="H107" s="21">
        <f t="shared" si="4"/>
        <v>0.010717592592592595</v>
      </c>
      <c r="I107" s="21">
        <f>F107-INDEX($F$4:$F$1250,MATCH(D107,$D$4:$D$1250,0))</f>
        <v>0.007337962962962959</v>
      </c>
    </row>
    <row r="108" spans="1:9" ht="15" customHeight="1">
      <c r="A108" s="19">
        <v>105</v>
      </c>
      <c r="B108" s="47" t="s">
        <v>160</v>
      </c>
      <c r="C108" s="47" t="s">
        <v>71</v>
      </c>
      <c r="D108" s="48" t="s">
        <v>116</v>
      </c>
      <c r="E108" s="47" t="s">
        <v>234</v>
      </c>
      <c r="F108" s="48" t="s">
        <v>421</v>
      </c>
      <c r="G108" s="20" t="str">
        <f t="shared" si="3"/>
        <v>4.40/km</v>
      </c>
      <c r="H108" s="21">
        <f t="shared" si="4"/>
        <v>0.010763888888888896</v>
      </c>
      <c r="I108" s="21">
        <f>F108-INDEX($F$4:$F$1250,MATCH(D108,$D$4:$D$1250,0))</f>
        <v>0.0073842592592592605</v>
      </c>
    </row>
    <row r="109" spans="1:9" ht="15" customHeight="1">
      <c r="A109" s="19">
        <v>106</v>
      </c>
      <c r="B109" s="47" t="s">
        <v>378</v>
      </c>
      <c r="C109" s="47" t="s">
        <v>70</v>
      </c>
      <c r="D109" s="48" t="s">
        <v>116</v>
      </c>
      <c r="E109" s="47" t="s">
        <v>216</v>
      </c>
      <c r="F109" s="48" t="s">
        <v>422</v>
      </c>
      <c r="G109" s="20" t="str">
        <f t="shared" si="3"/>
        <v>4.40/km</v>
      </c>
      <c r="H109" s="21">
        <f t="shared" si="4"/>
        <v>0.010775462962962962</v>
      </c>
      <c r="I109" s="21">
        <f>F109-INDEX($F$4:$F$1250,MATCH(D109,$D$4:$D$1250,0))</f>
        <v>0.007395833333333327</v>
      </c>
    </row>
    <row r="110" spans="1:9" ht="15" customHeight="1">
      <c r="A110" s="19">
        <v>107</v>
      </c>
      <c r="B110" s="47" t="s">
        <v>423</v>
      </c>
      <c r="C110" s="47" t="s">
        <v>118</v>
      </c>
      <c r="D110" s="48" t="s">
        <v>113</v>
      </c>
      <c r="E110" s="47" t="s">
        <v>267</v>
      </c>
      <c r="F110" s="48" t="s">
        <v>424</v>
      </c>
      <c r="G110" s="20" t="str">
        <f t="shared" si="3"/>
        <v>4.41/km</v>
      </c>
      <c r="H110" s="21">
        <f t="shared" si="4"/>
        <v>0.010856481481481484</v>
      </c>
      <c r="I110" s="21">
        <f>F110-INDEX($F$4:$F$1250,MATCH(D110,$D$4:$D$1250,0))</f>
        <v>0.00707175925925926</v>
      </c>
    </row>
    <row r="111" spans="1:9" ht="15" customHeight="1">
      <c r="A111" s="19">
        <v>108</v>
      </c>
      <c r="B111" s="47" t="s">
        <v>425</v>
      </c>
      <c r="C111" s="47" t="s">
        <v>68</v>
      </c>
      <c r="D111" s="48" t="s">
        <v>125</v>
      </c>
      <c r="E111" s="47" t="s">
        <v>234</v>
      </c>
      <c r="F111" s="48" t="s">
        <v>426</v>
      </c>
      <c r="G111" s="20" t="str">
        <f t="shared" si="3"/>
        <v>4.43/km</v>
      </c>
      <c r="H111" s="21">
        <f t="shared" si="4"/>
        <v>0.011076388888888889</v>
      </c>
      <c r="I111" s="21">
        <f>F111-INDEX($F$4:$F$1250,MATCH(D111,$D$4:$D$1250,0))</f>
        <v>0.00481481481481481</v>
      </c>
    </row>
    <row r="112" spans="1:9" ht="15" customHeight="1">
      <c r="A112" s="19">
        <v>109</v>
      </c>
      <c r="B112" s="47" t="s">
        <v>407</v>
      </c>
      <c r="C112" s="47" t="s">
        <v>85</v>
      </c>
      <c r="D112" s="48" t="s">
        <v>219</v>
      </c>
      <c r="E112" s="47" t="s">
        <v>216</v>
      </c>
      <c r="F112" s="48" t="s">
        <v>427</v>
      </c>
      <c r="G112" s="20" t="str">
        <f t="shared" si="3"/>
        <v>4.43/km</v>
      </c>
      <c r="H112" s="21">
        <f t="shared" si="4"/>
        <v>0.01112268518518519</v>
      </c>
      <c r="I112" s="21">
        <f>F112-INDEX($F$4:$F$1250,MATCH(D112,$D$4:$D$1250,0))</f>
        <v>0.0072800925925925915</v>
      </c>
    </row>
    <row r="113" spans="1:9" ht="15" customHeight="1">
      <c r="A113" s="19">
        <v>110</v>
      </c>
      <c r="B113" s="47" t="s">
        <v>428</v>
      </c>
      <c r="C113" s="47" t="s">
        <v>91</v>
      </c>
      <c r="D113" s="48" t="s">
        <v>116</v>
      </c>
      <c r="E113" s="47" t="s">
        <v>216</v>
      </c>
      <c r="F113" s="48" t="s">
        <v>429</v>
      </c>
      <c r="G113" s="20" t="str">
        <f t="shared" si="3"/>
        <v>4.44/km</v>
      </c>
      <c r="H113" s="21">
        <f t="shared" si="4"/>
        <v>0.011168981481481485</v>
      </c>
      <c r="I113" s="21">
        <f>F113-INDEX($F$4:$F$1250,MATCH(D113,$D$4:$D$1250,0))</f>
        <v>0.007789351851851849</v>
      </c>
    </row>
    <row r="114" spans="1:9" ht="15" customHeight="1">
      <c r="A114" s="19">
        <v>111</v>
      </c>
      <c r="B114" s="47" t="s">
        <v>430</v>
      </c>
      <c r="C114" s="47" t="s">
        <v>69</v>
      </c>
      <c r="D114" s="48" t="s">
        <v>125</v>
      </c>
      <c r="E114" s="47" t="s">
        <v>222</v>
      </c>
      <c r="F114" s="48" t="s">
        <v>431</v>
      </c>
      <c r="G114" s="20" t="str">
        <f t="shared" si="3"/>
        <v>4.44/km</v>
      </c>
      <c r="H114" s="21">
        <f t="shared" si="4"/>
        <v>0.011192129629629639</v>
      </c>
      <c r="I114" s="21">
        <f>F114-INDEX($F$4:$F$1250,MATCH(D114,$D$4:$D$1250,0))</f>
        <v>0.0049305555555555595</v>
      </c>
    </row>
    <row r="115" spans="1:9" ht="15" customHeight="1">
      <c r="A115" s="19">
        <v>112</v>
      </c>
      <c r="B115" s="47" t="s">
        <v>432</v>
      </c>
      <c r="C115" s="47" t="s">
        <v>66</v>
      </c>
      <c r="D115" s="48" t="s">
        <v>113</v>
      </c>
      <c r="E115" s="47" t="s">
        <v>216</v>
      </c>
      <c r="F115" s="48" t="s">
        <v>433</v>
      </c>
      <c r="G115" s="20" t="str">
        <f t="shared" si="3"/>
        <v>4.45/km</v>
      </c>
      <c r="H115" s="21">
        <f t="shared" si="4"/>
        <v>0.0112962962962963</v>
      </c>
      <c r="I115" s="21">
        <f>F115-INDEX($F$4:$F$1250,MATCH(D115,$D$4:$D$1250,0))</f>
        <v>0.007511574074074077</v>
      </c>
    </row>
    <row r="116" spans="1:9" ht="15" customHeight="1">
      <c r="A116" s="19">
        <v>113</v>
      </c>
      <c r="B116" s="47" t="s">
        <v>434</v>
      </c>
      <c r="C116" s="47" t="s">
        <v>92</v>
      </c>
      <c r="D116" s="48" t="s">
        <v>113</v>
      </c>
      <c r="E116" s="47" t="s">
        <v>241</v>
      </c>
      <c r="F116" s="48" t="s">
        <v>433</v>
      </c>
      <c r="G116" s="20" t="str">
        <f t="shared" si="3"/>
        <v>4.45/km</v>
      </c>
      <c r="H116" s="21">
        <f t="shared" si="4"/>
        <v>0.0112962962962963</v>
      </c>
      <c r="I116" s="21">
        <f>F116-INDEX($F$4:$F$1250,MATCH(D116,$D$4:$D$1250,0))</f>
        <v>0.007511574074074077</v>
      </c>
    </row>
    <row r="117" spans="1:9" ht="15" customHeight="1">
      <c r="A117" s="19">
        <v>114</v>
      </c>
      <c r="B117" s="47" t="s">
        <v>148</v>
      </c>
      <c r="C117" s="47" t="s">
        <v>95</v>
      </c>
      <c r="D117" s="48" t="s">
        <v>119</v>
      </c>
      <c r="E117" s="47" t="s">
        <v>267</v>
      </c>
      <c r="F117" s="48" t="s">
        <v>435</v>
      </c>
      <c r="G117" s="20" t="str">
        <f t="shared" si="3"/>
        <v>4.46/km</v>
      </c>
      <c r="H117" s="21">
        <f t="shared" si="4"/>
        <v>0.01136574074074075</v>
      </c>
      <c r="I117" s="21">
        <f>F117-INDEX($F$4:$F$1250,MATCH(D117,$D$4:$D$1250,0))</f>
        <v>0.002488425925925932</v>
      </c>
    </row>
    <row r="118" spans="1:9" ht="15" customHeight="1">
      <c r="A118" s="19">
        <v>115</v>
      </c>
      <c r="B118" s="47" t="s">
        <v>436</v>
      </c>
      <c r="C118" s="47" t="s">
        <v>171</v>
      </c>
      <c r="D118" s="48" t="s">
        <v>122</v>
      </c>
      <c r="E118" s="47" t="s">
        <v>323</v>
      </c>
      <c r="F118" s="48" t="s">
        <v>437</v>
      </c>
      <c r="G118" s="20" t="str">
        <f t="shared" si="3"/>
        <v>4.46/km</v>
      </c>
      <c r="H118" s="21">
        <f t="shared" si="4"/>
        <v>0.011388888888888896</v>
      </c>
      <c r="I118" s="21">
        <f>F118-INDEX($F$4:$F$1250,MATCH(D118,$D$4:$D$1250,0))</f>
        <v>0.001759259259259266</v>
      </c>
    </row>
    <row r="119" spans="1:9" ht="15" customHeight="1">
      <c r="A119" s="19">
        <v>116</v>
      </c>
      <c r="B119" s="47" t="s">
        <v>438</v>
      </c>
      <c r="C119" s="47" t="s">
        <v>80</v>
      </c>
      <c r="D119" s="48" t="s">
        <v>116</v>
      </c>
      <c r="E119" s="47" t="s">
        <v>294</v>
      </c>
      <c r="F119" s="48" t="s">
        <v>439</v>
      </c>
      <c r="G119" s="20" t="str">
        <f t="shared" si="3"/>
        <v>4.46/km</v>
      </c>
      <c r="H119" s="21">
        <f t="shared" si="4"/>
        <v>0.011400462962962963</v>
      </c>
      <c r="I119" s="21">
        <f>F119-INDEX($F$4:$F$1250,MATCH(D119,$D$4:$D$1250,0))</f>
        <v>0.008020833333333328</v>
      </c>
    </row>
    <row r="120" spans="1:9" ht="15" customHeight="1">
      <c r="A120" s="19">
        <v>117</v>
      </c>
      <c r="B120" s="47" t="s">
        <v>440</v>
      </c>
      <c r="C120" s="47" t="s">
        <v>441</v>
      </c>
      <c r="D120" s="48" t="s">
        <v>134</v>
      </c>
      <c r="E120" s="47" t="s">
        <v>269</v>
      </c>
      <c r="F120" s="48" t="s">
        <v>442</v>
      </c>
      <c r="G120" s="20" t="str">
        <f t="shared" si="3"/>
        <v>4.47/km</v>
      </c>
      <c r="H120" s="21">
        <f t="shared" si="4"/>
        <v>0.01152777777777778</v>
      </c>
      <c r="I120" s="21">
        <f>F120-INDEX($F$4:$F$1250,MATCH(D120,$D$4:$D$1250,0))</f>
        <v>0.0053587962962962955</v>
      </c>
    </row>
    <row r="121" spans="1:9" ht="15" customHeight="1">
      <c r="A121" s="19">
        <v>118</v>
      </c>
      <c r="B121" s="47" t="s">
        <v>443</v>
      </c>
      <c r="C121" s="47" t="s">
        <v>88</v>
      </c>
      <c r="D121" s="48" t="s">
        <v>113</v>
      </c>
      <c r="E121" s="47" t="s">
        <v>222</v>
      </c>
      <c r="F121" s="48" t="s">
        <v>444</v>
      </c>
      <c r="G121" s="20" t="str">
        <f t="shared" si="3"/>
        <v>4.48/km</v>
      </c>
      <c r="H121" s="21">
        <f t="shared" si="4"/>
        <v>0.011620370370370375</v>
      </c>
      <c r="I121" s="21">
        <f>F121-INDEX($F$4:$F$1250,MATCH(D121,$D$4:$D$1250,0))</f>
        <v>0.00783564814814815</v>
      </c>
    </row>
    <row r="122" spans="1:9" ht="15" customHeight="1">
      <c r="A122" s="19">
        <v>119</v>
      </c>
      <c r="B122" s="47" t="s">
        <v>445</v>
      </c>
      <c r="C122" s="47" t="s">
        <v>446</v>
      </c>
      <c r="D122" s="48" t="s">
        <v>125</v>
      </c>
      <c r="E122" s="47" t="s">
        <v>323</v>
      </c>
      <c r="F122" s="48" t="s">
        <v>447</v>
      </c>
      <c r="G122" s="20" t="str">
        <f t="shared" si="3"/>
        <v>4.48/km</v>
      </c>
      <c r="H122" s="21">
        <f t="shared" si="4"/>
        <v>0.011631944444444448</v>
      </c>
      <c r="I122" s="21">
        <f>F122-INDEX($F$4:$F$1250,MATCH(D122,$D$4:$D$1250,0))</f>
        <v>0.005370370370370369</v>
      </c>
    </row>
    <row r="123" spans="1:9" ht="15" customHeight="1">
      <c r="A123" s="19">
        <v>120</v>
      </c>
      <c r="B123" s="47" t="s">
        <v>448</v>
      </c>
      <c r="C123" s="47" t="s">
        <v>69</v>
      </c>
      <c r="D123" s="48" t="s">
        <v>113</v>
      </c>
      <c r="E123" s="47" t="s">
        <v>231</v>
      </c>
      <c r="F123" s="48" t="s">
        <v>449</v>
      </c>
      <c r="G123" s="20" t="str">
        <f t="shared" si="3"/>
        <v>4.48/km</v>
      </c>
      <c r="H123" s="21">
        <f t="shared" si="4"/>
        <v>0.011666666666666669</v>
      </c>
      <c r="I123" s="21">
        <f>F123-INDEX($F$4:$F$1250,MATCH(D123,$D$4:$D$1250,0))</f>
        <v>0.007881944444444445</v>
      </c>
    </row>
    <row r="124" spans="1:9" ht="15" customHeight="1">
      <c r="A124" s="19">
        <v>121</v>
      </c>
      <c r="B124" s="47" t="s">
        <v>181</v>
      </c>
      <c r="C124" s="47" t="s">
        <v>75</v>
      </c>
      <c r="D124" s="48" t="s">
        <v>116</v>
      </c>
      <c r="E124" s="47" t="s">
        <v>216</v>
      </c>
      <c r="F124" s="48" t="s">
        <v>450</v>
      </c>
      <c r="G124" s="20" t="str">
        <f t="shared" si="3"/>
        <v>4.51/km</v>
      </c>
      <c r="H124" s="21">
        <f t="shared" si="4"/>
        <v>0.012048611111111118</v>
      </c>
      <c r="I124" s="21">
        <f>F124-INDEX($F$4:$F$1250,MATCH(D124,$D$4:$D$1250,0))</f>
        <v>0.008668981481481482</v>
      </c>
    </row>
    <row r="125" spans="1:9" ht="15" customHeight="1">
      <c r="A125" s="19">
        <v>122</v>
      </c>
      <c r="B125" s="47" t="s">
        <v>451</v>
      </c>
      <c r="C125" s="47" t="s">
        <v>452</v>
      </c>
      <c r="D125" s="48" t="s">
        <v>113</v>
      </c>
      <c r="E125" s="47" t="s">
        <v>269</v>
      </c>
      <c r="F125" s="48" t="s">
        <v>453</v>
      </c>
      <c r="G125" s="20" t="str">
        <f t="shared" si="3"/>
        <v>4.52/km</v>
      </c>
      <c r="H125" s="21">
        <f t="shared" si="4"/>
        <v>0.012094907407407412</v>
      </c>
      <c r="I125" s="21">
        <f>F125-INDEX($F$4:$F$1250,MATCH(D125,$D$4:$D$1250,0))</f>
        <v>0.008310185185185188</v>
      </c>
    </row>
    <row r="126" spans="1:9" ht="15" customHeight="1">
      <c r="A126" s="19">
        <v>123</v>
      </c>
      <c r="B126" s="47" t="s">
        <v>454</v>
      </c>
      <c r="C126" s="47" t="s">
        <v>140</v>
      </c>
      <c r="D126" s="48" t="s">
        <v>119</v>
      </c>
      <c r="E126" s="47" t="s">
        <v>199</v>
      </c>
      <c r="F126" s="48" t="s">
        <v>455</v>
      </c>
      <c r="G126" s="20" t="str">
        <f t="shared" si="3"/>
        <v>4.53/km</v>
      </c>
      <c r="H126" s="21">
        <f t="shared" si="4"/>
        <v>0.012233796296296302</v>
      </c>
      <c r="I126" s="21">
        <f>F126-INDEX($F$4:$F$1250,MATCH(D126,$D$4:$D$1250,0))</f>
        <v>0.0033564814814814846</v>
      </c>
    </row>
    <row r="127" spans="1:9" ht="15" customHeight="1">
      <c r="A127" s="19">
        <v>124</v>
      </c>
      <c r="B127" s="47" t="s">
        <v>456</v>
      </c>
      <c r="C127" s="47" t="s">
        <v>92</v>
      </c>
      <c r="D127" s="48" t="s">
        <v>119</v>
      </c>
      <c r="E127" s="47" t="s">
        <v>206</v>
      </c>
      <c r="F127" s="48" t="s">
        <v>457</v>
      </c>
      <c r="G127" s="20" t="str">
        <f t="shared" si="3"/>
        <v>4.53/km</v>
      </c>
      <c r="H127" s="21">
        <f t="shared" si="4"/>
        <v>0.012256944444444449</v>
      </c>
      <c r="I127" s="21">
        <f>F127-INDEX($F$4:$F$1250,MATCH(D127,$D$4:$D$1250,0))</f>
        <v>0.0033796296296296317</v>
      </c>
    </row>
    <row r="128" spans="1:9" ht="15" customHeight="1">
      <c r="A128" s="19">
        <v>125</v>
      </c>
      <c r="B128" s="47" t="s">
        <v>109</v>
      </c>
      <c r="C128" s="47" t="s">
        <v>458</v>
      </c>
      <c r="D128" s="48" t="s">
        <v>219</v>
      </c>
      <c r="E128" s="47" t="s">
        <v>231</v>
      </c>
      <c r="F128" s="48" t="s">
        <v>459</v>
      </c>
      <c r="G128" s="20" t="str">
        <f t="shared" si="3"/>
        <v>4.53/km</v>
      </c>
      <c r="H128" s="21">
        <f t="shared" si="4"/>
        <v>0.012280092592592596</v>
      </c>
      <c r="I128" s="21">
        <f>F128-INDEX($F$4:$F$1250,MATCH(D128,$D$4:$D$1250,0))</f>
        <v>0.008437499999999997</v>
      </c>
    </row>
    <row r="129" spans="1:9" ht="15" customHeight="1">
      <c r="A129" s="19">
        <v>126</v>
      </c>
      <c r="B129" s="47" t="s">
        <v>460</v>
      </c>
      <c r="C129" s="47" t="s">
        <v>105</v>
      </c>
      <c r="D129" s="48" t="s">
        <v>117</v>
      </c>
      <c r="E129" s="47" t="s">
        <v>231</v>
      </c>
      <c r="F129" s="48" t="s">
        <v>461</v>
      </c>
      <c r="G129" s="20" t="str">
        <f t="shared" si="3"/>
        <v>4.54/km</v>
      </c>
      <c r="H129" s="21">
        <f t="shared" si="4"/>
        <v>0.012303240740740743</v>
      </c>
      <c r="I129" s="21">
        <f>F129-INDEX($F$4:$F$1250,MATCH(D129,$D$4:$D$1250,0))</f>
        <v>0.006863425925925929</v>
      </c>
    </row>
    <row r="130" spans="1:9" ht="15" customHeight="1">
      <c r="A130" s="19">
        <v>127</v>
      </c>
      <c r="B130" s="47" t="s">
        <v>462</v>
      </c>
      <c r="C130" s="47" t="s">
        <v>65</v>
      </c>
      <c r="D130" s="48" t="s">
        <v>133</v>
      </c>
      <c r="E130" s="47" t="s">
        <v>231</v>
      </c>
      <c r="F130" s="48" t="s">
        <v>463</v>
      </c>
      <c r="G130" s="20" t="str">
        <f t="shared" si="3"/>
        <v>4.54/km</v>
      </c>
      <c r="H130" s="21">
        <f t="shared" si="4"/>
        <v>0.012314814814814824</v>
      </c>
      <c r="I130" s="21">
        <f>F130-INDEX($F$4:$F$1250,MATCH(D130,$D$4:$D$1250,0))</f>
        <v>0.002662037037037046</v>
      </c>
    </row>
    <row r="131" spans="1:9" ht="15" customHeight="1">
      <c r="A131" s="19">
        <v>128</v>
      </c>
      <c r="B131" s="47" t="s">
        <v>464</v>
      </c>
      <c r="C131" s="47" t="s">
        <v>71</v>
      </c>
      <c r="D131" s="48" t="s">
        <v>116</v>
      </c>
      <c r="E131" s="47" t="s">
        <v>222</v>
      </c>
      <c r="F131" s="48" t="s">
        <v>465</v>
      </c>
      <c r="G131" s="20" t="str">
        <f t="shared" si="3"/>
        <v>4.57/km</v>
      </c>
      <c r="H131" s="21">
        <f t="shared" si="4"/>
        <v>0.012650462962962964</v>
      </c>
      <c r="I131" s="21">
        <f>F131-INDEX($F$4:$F$1250,MATCH(D131,$D$4:$D$1250,0))</f>
        <v>0.009270833333333329</v>
      </c>
    </row>
    <row r="132" spans="1:9" ht="15" customHeight="1">
      <c r="A132" s="19">
        <v>129</v>
      </c>
      <c r="B132" s="47" t="s">
        <v>466</v>
      </c>
      <c r="C132" s="47" t="s">
        <v>80</v>
      </c>
      <c r="D132" s="48" t="s">
        <v>117</v>
      </c>
      <c r="E132" s="47" t="s">
        <v>267</v>
      </c>
      <c r="F132" s="48" t="s">
        <v>467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4.58/km</v>
      </c>
      <c r="H132" s="21">
        <f t="shared" si="4"/>
        <v>0.012789351851851854</v>
      </c>
      <c r="I132" s="21">
        <f>F132-INDEX($F$4:$F$1250,MATCH(D132,$D$4:$D$1250,0))</f>
        <v>0.00734953703703704</v>
      </c>
    </row>
    <row r="133" spans="1:9" ht="15" customHeight="1">
      <c r="A133" s="19">
        <v>130</v>
      </c>
      <c r="B133" s="47" t="s">
        <v>468</v>
      </c>
      <c r="C133" s="47" t="s">
        <v>162</v>
      </c>
      <c r="D133" s="48" t="s">
        <v>116</v>
      </c>
      <c r="E133" s="47" t="s">
        <v>216</v>
      </c>
      <c r="F133" s="48" t="s">
        <v>469</v>
      </c>
      <c r="G133" s="20" t="str">
        <f t="shared" si="5"/>
        <v>4.59/km</v>
      </c>
      <c r="H133" s="21">
        <f t="shared" si="4"/>
        <v>0.012905092592592596</v>
      </c>
      <c r="I133" s="21">
        <f>F133-INDEX($F$4:$F$1250,MATCH(D133,$D$4:$D$1250,0))</f>
        <v>0.009525462962962961</v>
      </c>
    </row>
    <row r="134" spans="1:9" ht="15" customHeight="1">
      <c r="A134" s="19">
        <v>131</v>
      </c>
      <c r="B134" s="47" t="s">
        <v>152</v>
      </c>
      <c r="C134" s="47" t="s">
        <v>70</v>
      </c>
      <c r="D134" s="48" t="s">
        <v>113</v>
      </c>
      <c r="E134" s="47" t="s">
        <v>470</v>
      </c>
      <c r="F134" s="48" t="s">
        <v>471</v>
      </c>
      <c r="G134" s="20" t="str">
        <f t="shared" si="5"/>
        <v>4.59/km</v>
      </c>
      <c r="H134" s="21">
        <f t="shared" si="4"/>
        <v>0.012928240740740744</v>
      </c>
      <c r="I134" s="21">
        <f>F134-INDEX($F$4:$F$1250,MATCH(D134,$D$4:$D$1250,0))</f>
        <v>0.00914351851851852</v>
      </c>
    </row>
    <row r="135" spans="1:9" ht="15" customHeight="1">
      <c r="A135" s="19">
        <v>132</v>
      </c>
      <c r="B135" s="47" t="s">
        <v>472</v>
      </c>
      <c r="C135" s="47" t="s">
        <v>87</v>
      </c>
      <c r="D135" s="48" t="s">
        <v>117</v>
      </c>
      <c r="E135" s="47" t="s">
        <v>267</v>
      </c>
      <c r="F135" s="48" t="s">
        <v>473</v>
      </c>
      <c r="G135" s="20" t="str">
        <f t="shared" si="5"/>
        <v>4.60/km</v>
      </c>
      <c r="H135" s="21">
        <f t="shared" si="4"/>
        <v>0.013020833333333339</v>
      </c>
      <c r="I135" s="21">
        <f>F135-INDEX($F$4:$F$1250,MATCH(D135,$D$4:$D$1250,0))</f>
        <v>0.007581018518518525</v>
      </c>
    </row>
    <row r="136" spans="1:9" ht="15" customHeight="1">
      <c r="A136" s="19">
        <v>133</v>
      </c>
      <c r="B136" s="47" t="s">
        <v>474</v>
      </c>
      <c r="C136" s="47" t="s">
        <v>123</v>
      </c>
      <c r="D136" s="48" t="s">
        <v>125</v>
      </c>
      <c r="E136" s="47" t="s">
        <v>346</v>
      </c>
      <c r="F136" s="48" t="s">
        <v>475</v>
      </c>
      <c r="G136" s="20" t="str">
        <f t="shared" si="5"/>
        <v>5.00/km</v>
      </c>
      <c r="H136" s="21">
        <f t="shared" si="4"/>
        <v>0.013078703703703707</v>
      </c>
      <c r="I136" s="21">
        <f>F136-INDEX($F$4:$F$1250,MATCH(D136,$D$4:$D$1250,0))</f>
        <v>0.006817129629629628</v>
      </c>
    </row>
    <row r="137" spans="1:9" ht="15" customHeight="1">
      <c r="A137" s="19">
        <v>134</v>
      </c>
      <c r="B137" s="47" t="s">
        <v>476</v>
      </c>
      <c r="C137" s="47" t="s">
        <v>79</v>
      </c>
      <c r="D137" s="48" t="s">
        <v>114</v>
      </c>
      <c r="E137" s="47" t="s">
        <v>216</v>
      </c>
      <c r="F137" s="48" t="s">
        <v>477</v>
      </c>
      <c r="G137" s="20" t="str">
        <f t="shared" si="5"/>
        <v>5.02/km</v>
      </c>
      <c r="H137" s="21">
        <f t="shared" si="4"/>
        <v>0.013252314814814817</v>
      </c>
      <c r="I137" s="21">
        <f>F137-INDEX($F$4:$F$1250,MATCH(D137,$D$4:$D$1250,0))</f>
        <v>0.01260416666666667</v>
      </c>
    </row>
    <row r="138" spans="1:9" ht="15" customHeight="1">
      <c r="A138" s="19">
        <v>135</v>
      </c>
      <c r="B138" s="47" t="s">
        <v>478</v>
      </c>
      <c r="C138" s="47" t="s">
        <v>479</v>
      </c>
      <c r="D138" s="48" t="s">
        <v>125</v>
      </c>
      <c r="E138" s="47" t="s">
        <v>247</v>
      </c>
      <c r="F138" s="48" t="s">
        <v>480</v>
      </c>
      <c r="G138" s="20" t="str">
        <f t="shared" si="5"/>
        <v>5.03/km</v>
      </c>
      <c r="H138" s="21">
        <f t="shared" si="4"/>
        <v>0.01333333333333334</v>
      </c>
      <c r="I138" s="21">
        <f>F138-INDEX($F$4:$F$1250,MATCH(D138,$D$4:$D$1250,0))</f>
        <v>0.00707175925925926</v>
      </c>
    </row>
    <row r="139" spans="1:9" ht="15" customHeight="1">
      <c r="A139" s="19">
        <v>136</v>
      </c>
      <c r="B139" s="47" t="s">
        <v>481</v>
      </c>
      <c r="C139" s="47" t="s">
        <v>75</v>
      </c>
      <c r="D139" s="48" t="s">
        <v>113</v>
      </c>
      <c r="E139" s="47" t="s">
        <v>264</v>
      </c>
      <c r="F139" s="48" t="s">
        <v>482</v>
      </c>
      <c r="G139" s="20" t="str">
        <f t="shared" si="5"/>
        <v>5.03/km</v>
      </c>
      <c r="H139" s="21">
        <f t="shared" si="4"/>
        <v>0.01336805555555556</v>
      </c>
      <c r="I139" s="21">
        <f>F139-INDEX($F$4:$F$1250,MATCH(D139,$D$4:$D$1250,0))</f>
        <v>0.009583333333333336</v>
      </c>
    </row>
    <row r="140" spans="1:9" ht="15" customHeight="1">
      <c r="A140" s="19">
        <v>137</v>
      </c>
      <c r="B140" s="47" t="s">
        <v>483</v>
      </c>
      <c r="C140" s="47" t="s">
        <v>81</v>
      </c>
      <c r="D140" s="48" t="s">
        <v>119</v>
      </c>
      <c r="E140" s="47" t="s">
        <v>323</v>
      </c>
      <c r="F140" s="48" t="s">
        <v>482</v>
      </c>
      <c r="G140" s="20" t="str">
        <f t="shared" si="5"/>
        <v>5.03/km</v>
      </c>
      <c r="H140" s="21">
        <f t="shared" si="4"/>
        <v>0.01336805555555556</v>
      </c>
      <c r="I140" s="21">
        <f>F140-INDEX($F$4:$F$1250,MATCH(D140,$D$4:$D$1250,0))</f>
        <v>0.004490740740740743</v>
      </c>
    </row>
    <row r="141" spans="1:9" ht="15" customHeight="1">
      <c r="A141" s="19">
        <v>138</v>
      </c>
      <c r="B141" s="47" t="s">
        <v>143</v>
      </c>
      <c r="C141" s="47" t="s">
        <v>81</v>
      </c>
      <c r="D141" s="48" t="s">
        <v>125</v>
      </c>
      <c r="E141" s="47" t="s">
        <v>222</v>
      </c>
      <c r="F141" s="48" t="s">
        <v>484</v>
      </c>
      <c r="G141" s="20" t="str">
        <f t="shared" si="5"/>
        <v>5.03/km</v>
      </c>
      <c r="H141" s="21">
        <f t="shared" si="4"/>
        <v>0.013379629629629634</v>
      </c>
      <c r="I141" s="21">
        <f>F141-INDEX($F$4:$F$1250,MATCH(D141,$D$4:$D$1250,0))</f>
        <v>0.0071180555555555546</v>
      </c>
    </row>
    <row r="142" spans="1:9" ht="15" customHeight="1">
      <c r="A142" s="19">
        <v>139</v>
      </c>
      <c r="B142" s="47" t="s">
        <v>369</v>
      </c>
      <c r="C142" s="47" t="s">
        <v>146</v>
      </c>
      <c r="D142" s="48" t="s">
        <v>133</v>
      </c>
      <c r="E142" s="47" t="s">
        <v>269</v>
      </c>
      <c r="F142" s="48" t="s">
        <v>485</v>
      </c>
      <c r="G142" s="20" t="str">
        <f t="shared" si="5"/>
        <v>5.03/km</v>
      </c>
      <c r="H142" s="21">
        <f t="shared" si="4"/>
        <v>0.01340277777777778</v>
      </c>
      <c r="I142" s="21">
        <f>F142-INDEX($F$4:$F$1250,MATCH(D142,$D$4:$D$1250,0))</f>
        <v>0.0037500000000000033</v>
      </c>
    </row>
    <row r="143" spans="1:9" ht="15" customHeight="1">
      <c r="A143" s="19">
        <v>140</v>
      </c>
      <c r="B143" s="47" t="s">
        <v>175</v>
      </c>
      <c r="C143" s="47" t="s">
        <v>94</v>
      </c>
      <c r="D143" s="48" t="s">
        <v>113</v>
      </c>
      <c r="E143" s="47" t="s">
        <v>231</v>
      </c>
      <c r="F143" s="48" t="s">
        <v>486</v>
      </c>
      <c r="G143" s="20" t="str">
        <f t="shared" si="5"/>
        <v>5.03/km</v>
      </c>
      <c r="H143" s="21">
        <f t="shared" si="4"/>
        <v>0.013414351851851854</v>
      </c>
      <c r="I143" s="21">
        <f>F143-INDEX($F$4:$F$1250,MATCH(D143,$D$4:$D$1250,0))</f>
        <v>0.00962962962962963</v>
      </c>
    </row>
    <row r="144" spans="1:9" ht="15" customHeight="1">
      <c r="A144" s="19">
        <v>141</v>
      </c>
      <c r="B144" s="47" t="s">
        <v>183</v>
      </c>
      <c r="C144" s="47" t="s">
        <v>65</v>
      </c>
      <c r="D144" s="48" t="s">
        <v>117</v>
      </c>
      <c r="E144" s="47" t="s">
        <v>226</v>
      </c>
      <c r="F144" s="48" t="s">
        <v>487</v>
      </c>
      <c r="G144" s="20" t="str">
        <f t="shared" si="5"/>
        <v>5.04/km</v>
      </c>
      <c r="H144" s="21">
        <f t="shared" si="4"/>
        <v>0.013460648148148156</v>
      </c>
      <c r="I144" s="21">
        <f>F144-INDEX($F$4:$F$1250,MATCH(D144,$D$4:$D$1250,0))</f>
        <v>0.008020833333333342</v>
      </c>
    </row>
    <row r="145" spans="1:9" ht="15" customHeight="1">
      <c r="A145" s="19">
        <v>142</v>
      </c>
      <c r="B145" s="47" t="s">
        <v>488</v>
      </c>
      <c r="C145" s="47" t="s">
        <v>166</v>
      </c>
      <c r="D145" s="48" t="s">
        <v>489</v>
      </c>
      <c r="E145" s="47" t="s">
        <v>269</v>
      </c>
      <c r="F145" s="48" t="s">
        <v>490</v>
      </c>
      <c r="G145" s="20" t="str">
        <f t="shared" si="5"/>
        <v>5.04/km</v>
      </c>
      <c r="H145" s="21">
        <f t="shared" si="4"/>
        <v>0.01349537037037037</v>
      </c>
      <c r="I145" s="21">
        <f>F145-INDEX($F$4:$F$1250,MATCH(D145,$D$4:$D$1250,0))</f>
        <v>0</v>
      </c>
    </row>
    <row r="146" spans="1:9" ht="15" customHeight="1">
      <c r="A146" s="19">
        <v>143</v>
      </c>
      <c r="B146" s="47" t="s">
        <v>491</v>
      </c>
      <c r="C146" s="47" t="s">
        <v>69</v>
      </c>
      <c r="D146" s="48" t="s">
        <v>116</v>
      </c>
      <c r="E146" s="47" t="s">
        <v>269</v>
      </c>
      <c r="F146" s="48" t="s">
        <v>492</v>
      </c>
      <c r="G146" s="20" t="str">
        <f t="shared" si="5"/>
        <v>5.05/km</v>
      </c>
      <c r="H146" s="21">
        <f t="shared" si="4"/>
        <v>0.013611111111111119</v>
      </c>
      <c r="I146" s="21">
        <f>F146-INDEX($F$4:$F$1250,MATCH(D146,$D$4:$D$1250,0))</f>
        <v>0.010231481481481484</v>
      </c>
    </row>
    <row r="147" spans="1:9" ht="15" customHeight="1">
      <c r="A147" s="19">
        <v>144</v>
      </c>
      <c r="B147" s="47" t="s">
        <v>493</v>
      </c>
      <c r="C147" s="47" t="s">
        <v>145</v>
      </c>
      <c r="D147" s="48" t="s">
        <v>113</v>
      </c>
      <c r="E147" s="47" t="s">
        <v>269</v>
      </c>
      <c r="F147" s="48" t="s">
        <v>492</v>
      </c>
      <c r="G147" s="20" t="str">
        <f t="shared" si="5"/>
        <v>5.05/km</v>
      </c>
      <c r="H147" s="21">
        <f t="shared" si="4"/>
        <v>0.013611111111111119</v>
      </c>
      <c r="I147" s="21">
        <f>F147-INDEX($F$4:$F$1250,MATCH(D147,$D$4:$D$1250,0))</f>
        <v>0.009826388888888895</v>
      </c>
    </row>
    <row r="148" spans="1:9" ht="15" customHeight="1">
      <c r="A148" s="19">
        <v>145</v>
      </c>
      <c r="B148" s="47" t="s">
        <v>494</v>
      </c>
      <c r="C148" s="47" t="s">
        <v>91</v>
      </c>
      <c r="D148" s="48" t="s">
        <v>114</v>
      </c>
      <c r="E148" s="47" t="s">
        <v>216</v>
      </c>
      <c r="F148" s="48" t="s">
        <v>495</v>
      </c>
      <c r="G148" s="20" t="str">
        <f t="shared" si="5"/>
        <v>5.06/km</v>
      </c>
      <c r="H148" s="21">
        <f t="shared" si="4"/>
        <v>0.013726851851851855</v>
      </c>
      <c r="I148" s="21">
        <f>F148-INDEX($F$4:$F$1250,MATCH(D148,$D$4:$D$1250,0))</f>
        <v>0.013078703703703707</v>
      </c>
    </row>
    <row r="149" spans="1:9" ht="15" customHeight="1">
      <c r="A149" s="19">
        <v>146</v>
      </c>
      <c r="B149" s="47" t="s">
        <v>496</v>
      </c>
      <c r="C149" s="47" t="s">
        <v>82</v>
      </c>
      <c r="D149" s="48" t="s">
        <v>113</v>
      </c>
      <c r="E149" s="47" t="s">
        <v>206</v>
      </c>
      <c r="F149" s="48" t="s">
        <v>497</v>
      </c>
      <c r="G149" s="20" t="str">
        <f t="shared" si="5"/>
        <v>5.07/km</v>
      </c>
      <c r="H149" s="21">
        <f t="shared" si="4"/>
        <v>0.013900462962962965</v>
      </c>
      <c r="I149" s="21">
        <f>F149-INDEX($F$4:$F$1250,MATCH(D149,$D$4:$D$1250,0))</f>
        <v>0.010115740740740741</v>
      </c>
    </row>
    <row r="150" spans="1:9" ht="15" customHeight="1">
      <c r="A150" s="19">
        <v>147</v>
      </c>
      <c r="B150" s="47" t="s">
        <v>498</v>
      </c>
      <c r="C150" s="47" t="s">
        <v>382</v>
      </c>
      <c r="D150" s="48" t="s">
        <v>489</v>
      </c>
      <c r="E150" s="47" t="s">
        <v>269</v>
      </c>
      <c r="F150" s="48" t="s">
        <v>499</v>
      </c>
      <c r="G150" s="20" t="str">
        <f t="shared" si="5"/>
        <v>5.08/km</v>
      </c>
      <c r="H150" s="21">
        <f t="shared" si="4"/>
        <v>0.013981481481481487</v>
      </c>
      <c r="I150" s="21">
        <f>F150-INDEX($F$4:$F$1250,MATCH(D150,$D$4:$D$1250,0))</f>
        <v>0.0004861111111111177</v>
      </c>
    </row>
    <row r="151" spans="1:9" ht="15" customHeight="1">
      <c r="A151" s="19">
        <v>148</v>
      </c>
      <c r="B151" s="47" t="s">
        <v>500</v>
      </c>
      <c r="C151" s="47" t="s">
        <v>65</v>
      </c>
      <c r="D151" s="48" t="s">
        <v>125</v>
      </c>
      <c r="E151" s="47" t="s">
        <v>213</v>
      </c>
      <c r="F151" s="48" t="s">
        <v>501</v>
      </c>
      <c r="G151" s="20" t="str">
        <f t="shared" si="5"/>
        <v>5.08/km</v>
      </c>
      <c r="H151" s="21">
        <f t="shared" si="4"/>
        <v>0.01399305555555556</v>
      </c>
      <c r="I151" s="21">
        <f>F151-INDEX($F$4:$F$1250,MATCH(D151,$D$4:$D$1250,0))</f>
        <v>0.0077314814814814815</v>
      </c>
    </row>
    <row r="152" spans="1:9" ht="15" customHeight="1">
      <c r="A152" s="19">
        <v>149</v>
      </c>
      <c r="B152" s="47" t="s">
        <v>170</v>
      </c>
      <c r="C152" s="47" t="s">
        <v>90</v>
      </c>
      <c r="D152" s="48" t="s">
        <v>125</v>
      </c>
      <c r="E152" s="47" t="s">
        <v>206</v>
      </c>
      <c r="F152" s="48" t="s">
        <v>502</v>
      </c>
      <c r="G152" s="20" t="str">
        <f t="shared" si="5"/>
        <v>5.10/km</v>
      </c>
      <c r="H152" s="21">
        <f t="shared" si="4"/>
        <v>0.014155092592592598</v>
      </c>
      <c r="I152" s="21">
        <f>F152-INDEX($F$4:$F$1250,MATCH(D152,$D$4:$D$1250,0))</f>
        <v>0.007893518518518518</v>
      </c>
    </row>
    <row r="153" spans="1:9" ht="15" customHeight="1">
      <c r="A153" s="19">
        <v>150</v>
      </c>
      <c r="B153" s="47" t="s">
        <v>503</v>
      </c>
      <c r="C153" s="47" t="s">
        <v>504</v>
      </c>
      <c r="D153" s="48" t="s">
        <v>117</v>
      </c>
      <c r="E153" s="47" t="s">
        <v>241</v>
      </c>
      <c r="F153" s="48" t="s">
        <v>505</v>
      </c>
      <c r="G153" s="20" t="str">
        <f t="shared" si="5"/>
        <v>5.10/km</v>
      </c>
      <c r="H153" s="21">
        <f t="shared" si="4"/>
        <v>0.014224537037037039</v>
      </c>
      <c r="I153" s="21">
        <f>F153-INDEX($F$4:$F$1250,MATCH(D153,$D$4:$D$1250,0))</f>
        <v>0.008784722222222225</v>
      </c>
    </row>
    <row r="154" spans="1:9" ht="15" customHeight="1">
      <c r="A154" s="19">
        <v>151</v>
      </c>
      <c r="B154" s="47" t="s">
        <v>506</v>
      </c>
      <c r="C154" s="47" t="s">
        <v>65</v>
      </c>
      <c r="D154" s="48" t="s">
        <v>116</v>
      </c>
      <c r="E154" s="47" t="s">
        <v>234</v>
      </c>
      <c r="F154" s="48" t="s">
        <v>507</v>
      </c>
      <c r="G154" s="20" t="str">
        <f t="shared" si="5"/>
        <v>5.11/km</v>
      </c>
      <c r="H154" s="21">
        <f t="shared" si="4"/>
        <v>0.01429398148148148</v>
      </c>
      <c r="I154" s="21">
        <f>F154-INDEX($F$4:$F$1250,MATCH(D154,$D$4:$D$1250,0))</f>
        <v>0.010914351851851845</v>
      </c>
    </row>
    <row r="155" spans="1:9" ht="15" customHeight="1">
      <c r="A155" s="19">
        <v>152</v>
      </c>
      <c r="B155" s="47" t="s">
        <v>508</v>
      </c>
      <c r="C155" s="47" t="s">
        <v>120</v>
      </c>
      <c r="D155" s="48" t="s">
        <v>121</v>
      </c>
      <c r="E155" s="47" t="s">
        <v>269</v>
      </c>
      <c r="F155" s="48" t="s">
        <v>509</v>
      </c>
      <c r="G155" s="20" t="str">
        <f t="shared" si="5"/>
        <v>5.11/km</v>
      </c>
      <c r="H155" s="21">
        <f t="shared" si="4"/>
        <v>0.014351851851851855</v>
      </c>
      <c r="I155" s="21">
        <f>F155-INDEX($F$4:$F$1250,MATCH(D155,$D$4:$D$1250,0))</f>
        <v>0.00837962962962963</v>
      </c>
    </row>
    <row r="156" spans="1:9" ht="15" customHeight="1">
      <c r="A156" s="19">
        <v>153</v>
      </c>
      <c r="B156" s="47" t="s">
        <v>510</v>
      </c>
      <c r="C156" s="47" t="s">
        <v>74</v>
      </c>
      <c r="D156" s="48" t="s">
        <v>117</v>
      </c>
      <c r="E156" s="47" t="s">
        <v>269</v>
      </c>
      <c r="F156" s="48" t="s">
        <v>511</v>
      </c>
      <c r="G156" s="20" t="str">
        <f t="shared" si="5"/>
        <v>5.12/km</v>
      </c>
      <c r="H156" s="21">
        <f t="shared" si="4"/>
        <v>0.014375000000000002</v>
      </c>
      <c r="I156" s="21">
        <f>F156-INDEX($F$4:$F$1250,MATCH(D156,$D$4:$D$1250,0))</f>
        <v>0.008935185185185188</v>
      </c>
    </row>
    <row r="157" spans="1:9" ht="15" customHeight="1">
      <c r="A157" s="19">
        <v>154</v>
      </c>
      <c r="B157" s="47" t="s">
        <v>512</v>
      </c>
      <c r="C157" s="47" t="s">
        <v>165</v>
      </c>
      <c r="D157" s="48" t="s">
        <v>133</v>
      </c>
      <c r="E157" s="47" t="s">
        <v>294</v>
      </c>
      <c r="F157" s="48" t="s">
        <v>513</v>
      </c>
      <c r="G157" s="20" t="str">
        <f t="shared" si="5"/>
        <v>5.13/km</v>
      </c>
      <c r="H157" s="21">
        <f t="shared" si="4"/>
        <v>0.014548611111111113</v>
      </c>
      <c r="I157" s="21">
        <f>F157-INDEX($F$4:$F$1250,MATCH(D157,$D$4:$D$1250,0))</f>
        <v>0.004895833333333335</v>
      </c>
    </row>
    <row r="158" spans="1:9" ht="15" customHeight="1">
      <c r="A158" s="19">
        <v>155</v>
      </c>
      <c r="B158" s="47" t="s">
        <v>514</v>
      </c>
      <c r="C158" s="47" t="s">
        <v>95</v>
      </c>
      <c r="D158" s="48" t="s">
        <v>113</v>
      </c>
      <c r="E158" s="47" t="s">
        <v>206</v>
      </c>
      <c r="F158" s="48" t="s">
        <v>515</v>
      </c>
      <c r="G158" s="20" t="str">
        <f t="shared" si="5"/>
        <v>5.13/km</v>
      </c>
      <c r="H158" s="21">
        <f t="shared" si="4"/>
        <v>0.014560185185185186</v>
      </c>
      <c r="I158" s="21">
        <f>F158-INDEX($F$4:$F$1250,MATCH(D158,$D$4:$D$1250,0))</f>
        <v>0.010775462962962962</v>
      </c>
    </row>
    <row r="159" spans="1:9" ht="15" customHeight="1">
      <c r="A159" s="19">
        <v>156</v>
      </c>
      <c r="B159" s="47" t="s">
        <v>516</v>
      </c>
      <c r="C159" s="47" t="s">
        <v>66</v>
      </c>
      <c r="D159" s="48" t="s">
        <v>116</v>
      </c>
      <c r="E159" s="47" t="s">
        <v>206</v>
      </c>
      <c r="F159" s="48" t="s">
        <v>515</v>
      </c>
      <c r="G159" s="20" t="str">
        <f t="shared" si="5"/>
        <v>5.13/km</v>
      </c>
      <c r="H159" s="21">
        <f t="shared" si="4"/>
        <v>0.014560185185185186</v>
      </c>
      <c r="I159" s="21">
        <f>F159-INDEX($F$4:$F$1250,MATCH(D159,$D$4:$D$1250,0))</f>
        <v>0.011180555555555551</v>
      </c>
    </row>
    <row r="160" spans="1:9" ht="15" customHeight="1">
      <c r="A160" s="19">
        <v>157</v>
      </c>
      <c r="B160" s="47" t="s">
        <v>517</v>
      </c>
      <c r="C160" s="47" t="s">
        <v>518</v>
      </c>
      <c r="D160" s="48" t="s">
        <v>114</v>
      </c>
      <c r="E160" s="47" t="s">
        <v>206</v>
      </c>
      <c r="F160" s="48" t="s">
        <v>519</v>
      </c>
      <c r="G160" s="20" t="str">
        <f t="shared" si="5"/>
        <v>5.13/km</v>
      </c>
      <c r="H160" s="21">
        <f aca="true" t="shared" si="6" ref="H160:H175">F160-$F$4</f>
        <v>0.01457175925925926</v>
      </c>
      <c r="I160" s="21">
        <f>F160-INDEX($F$4:$F$1250,MATCH(D160,$D$4:$D$1250,0))</f>
        <v>0.013923611111111112</v>
      </c>
    </row>
    <row r="161" spans="1:9" ht="15" customHeight="1">
      <c r="A161" s="19">
        <v>158</v>
      </c>
      <c r="B161" s="47" t="s">
        <v>520</v>
      </c>
      <c r="C161" s="47" t="s">
        <v>168</v>
      </c>
      <c r="D161" s="48" t="s">
        <v>125</v>
      </c>
      <c r="E161" s="47" t="s">
        <v>222</v>
      </c>
      <c r="F161" s="48" t="s">
        <v>521</v>
      </c>
      <c r="G161" s="20" t="str">
        <f t="shared" si="5"/>
        <v>5.14/km</v>
      </c>
      <c r="H161" s="21">
        <f t="shared" si="6"/>
        <v>0.014618055555555554</v>
      </c>
      <c r="I161" s="21">
        <f>F161-INDEX($F$4:$F$1250,MATCH(D161,$D$4:$D$1250,0))</f>
        <v>0.008356481481481475</v>
      </c>
    </row>
    <row r="162" spans="1:9" ht="15" customHeight="1">
      <c r="A162" s="19">
        <v>159</v>
      </c>
      <c r="B162" s="47" t="s">
        <v>103</v>
      </c>
      <c r="C162" s="47" t="s">
        <v>92</v>
      </c>
      <c r="D162" s="48" t="s">
        <v>117</v>
      </c>
      <c r="E162" s="47" t="s">
        <v>323</v>
      </c>
      <c r="F162" s="48" t="s">
        <v>522</v>
      </c>
      <c r="G162" s="20" t="str">
        <f t="shared" si="5"/>
        <v>5.14/km</v>
      </c>
      <c r="H162" s="21">
        <f t="shared" si="6"/>
        <v>0.014629629629629635</v>
      </c>
      <c r="I162" s="21">
        <f>F162-INDEX($F$4:$F$1250,MATCH(D162,$D$4:$D$1250,0))</f>
        <v>0.00918981481481482</v>
      </c>
    </row>
    <row r="163" spans="1:9" ht="15" customHeight="1">
      <c r="A163" s="19">
        <v>160</v>
      </c>
      <c r="B163" s="47" t="s">
        <v>147</v>
      </c>
      <c r="C163" s="47" t="s">
        <v>158</v>
      </c>
      <c r="D163" s="48" t="s">
        <v>489</v>
      </c>
      <c r="E163" s="47" t="s">
        <v>249</v>
      </c>
      <c r="F163" s="48" t="s">
        <v>523</v>
      </c>
      <c r="G163" s="20" t="str">
        <f t="shared" si="5"/>
        <v>5.14/km</v>
      </c>
      <c r="H163" s="21">
        <f t="shared" si="6"/>
        <v>0.014699074074074076</v>
      </c>
      <c r="I163" s="21">
        <f>F163-INDEX($F$4:$F$1250,MATCH(D163,$D$4:$D$1250,0))</f>
        <v>0.0012037037037037068</v>
      </c>
    </row>
    <row r="164" spans="1:9" ht="15" customHeight="1">
      <c r="A164" s="19">
        <v>161</v>
      </c>
      <c r="B164" s="47" t="s">
        <v>524</v>
      </c>
      <c r="C164" s="47" t="s">
        <v>67</v>
      </c>
      <c r="D164" s="48" t="s">
        <v>125</v>
      </c>
      <c r="E164" s="47" t="s">
        <v>222</v>
      </c>
      <c r="F164" s="48" t="s">
        <v>525</v>
      </c>
      <c r="G164" s="20" t="str">
        <f t="shared" si="5"/>
        <v>5.16/km</v>
      </c>
      <c r="H164" s="21">
        <f t="shared" si="6"/>
        <v>0.014837962962962966</v>
      </c>
      <c r="I164" s="21">
        <f>F164-INDEX($F$4:$F$1250,MATCH(D164,$D$4:$D$1250,0))</f>
        <v>0.008576388888888887</v>
      </c>
    </row>
    <row r="165" spans="1:9" ht="15" customHeight="1">
      <c r="A165" s="19">
        <v>162</v>
      </c>
      <c r="B165" s="47" t="s">
        <v>178</v>
      </c>
      <c r="C165" s="47" t="s">
        <v>77</v>
      </c>
      <c r="D165" s="48" t="s">
        <v>172</v>
      </c>
      <c r="E165" s="47" t="s">
        <v>128</v>
      </c>
      <c r="F165" s="48" t="s">
        <v>526</v>
      </c>
      <c r="G165" s="20" t="str">
        <f t="shared" si="5"/>
        <v>5.16/km</v>
      </c>
      <c r="H165" s="21">
        <f t="shared" si="6"/>
        <v>0.01488425925925926</v>
      </c>
      <c r="I165" s="21">
        <f>F165-INDEX($F$4:$F$1250,MATCH(D165,$D$4:$D$1250,0))</f>
        <v>0</v>
      </c>
    </row>
    <row r="166" spans="1:9" ht="15" customHeight="1">
      <c r="A166" s="19">
        <v>163</v>
      </c>
      <c r="B166" s="47" t="s">
        <v>527</v>
      </c>
      <c r="C166" s="47" t="s">
        <v>177</v>
      </c>
      <c r="D166" s="48" t="s">
        <v>153</v>
      </c>
      <c r="E166" s="47" t="s">
        <v>323</v>
      </c>
      <c r="F166" s="48" t="s">
        <v>528</v>
      </c>
      <c r="G166" s="20" t="str">
        <f t="shared" si="5"/>
        <v>5.17/km</v>
      </c>
      <c r="H166" s="21">
        <f t="shared" si="6"/>
        <v>0.014965277777777782</v>
      </c>
      <c r="I166" s="21">
        <f>F166-INDEX($F$4:$F$1250,MATCH(D166,$D$4:$D$1250,0))</f>
        <v>0</v>
      </c>
    </row>
    <row r="167" spans="1:9" ht="15" customHeight="1">
      <c r="A167" s="19">
        <v>164</v>
      </c>
      <c r="B167" s="47" t="s">
        <v>131</v>
      </c>
      <c r="C167" s="47" t="s">
        <v>91</v>
      </c>
      <c r="D167" s="48" t="s">
        <v>219</v>
      </c>
      <c r="E167" s="47" t="s">
        <v>231</v>
      </c>
      <c r="F167" s="48" t="s">
        <v>529</v>
      </c>
      <c r="G167" s="20" t="str">
        <f t="shared" si="5"/>
        <v>5.18/km</v>
      </c>
      <c r="H167" s="21">
        <f t="shared" si="6"/>
        <v>0.015081018518518518</v>
      </c>
      <c r="I167" s="21">
        <f>F167-INDEX($F$4:$F$1250,MATCH(D167,$D$4:$D$1250,0))</f>
        <v>0.011238425925925919</v>
      </c>
    </row>
    <row r="168" spans="1:9" ht="15" customHeight="1">
      <c r="A168" s="19">
        <v>165</v>
      </c>
      <c r="B168" s="47" t="s">
        <v>233</v>
      </c>
      <c r="C168" s="47" t="s">
        <v>106</v>
      </c>
      <c r="D168" s="48" t="s">
        <v>125</v>
      </c>
      <c r="E168" s="47" t="s">
        <v>234</v>
      </c>
      <c r="F168" s="48" t="s">
        <v>530</v>
      </c>
      <c r="G168" s="20" t="str">
        <f t="shared" si="5"/>
        <v>5.18/km</v>
      </c>
      <c r="H168" s="21">
        <f t="shared" si="6"/>
        <v>0.01516203703703704</v>
      </c>
      <c r="I168" s="21">
        <f>F168-INDEX($F$4:$F$1250,MATCH(D168,$D$4:$D$1250,0))</f>
        <v>0.00890046296296296</v>
      </c>
    </row>
    <row r="169" spans="1:9" ht="15" customHeight="1">
      <c r="A169" s="19">
        <v>166</v>
      </c>
      <c r="B169" s="47" t="s">
        <v>236</v>
      </c>
      <c r="C169" s="47" t="s">
        <v>101</v>
      </c>
      <c r="D169" s="48" t="s">
        <v>139</v>
      </c>
      <c r="E169" s="47" t="s">
        <v>216</v>
      </c>
      <c r="F169" s="48" t="s">
        <v>531</v>
      </c>
      <c r="G169" s="20" t="str">
        <f t="shared" si="5"/>
        <v>5.19/km</v>
      </c>
      <c r="H169" s="21">
        <f t="shared" si="6"/>
        <v>0.015231481481481488</v>
      </c>
      <c r="I169" s="21">
        <f>F169-INDEX($F$4:$F$1250,MATCH(D169,$D$4:$D$1250,0))</f>
        <v>0</v>
      </c>
    </row>
    <row r="170" spans="1:9" ht="15" customHeight="1">
      <c r="A170" s="19">
        <v>167</v>
      </c>
      <c r="B170" s="47" t="s">
        <v>532</v>
      </c>
      <c r="C170" s="47" t="s">
        <v>79</v>
      </c>
      <c r="D170" s="48" t="s">
        <v>116</v>
      </c>
      <c r="E170" s="47" t="s">
        <v>533</v>
      </c>
      <c r="F170" s="48" t="s">
        <v>534</v>
      </c>
      <c r="G170" s="20" t="str">
        <f t="shared" si="5"/>
        <v>5.21/km</v>
      </c>
      <c r="H170" s="21">
        <f t="shared" si="6"/>
        <v>0.015486111111111114</v>
      </c>
      <c r="I170" s="21">
        <f>F170-INDEX($F$4:$F$1250,MATCH(D170,$D$4:$D$1250,0))</f>
        <v>0.012106481481481478</v>
      </c>
    </row>
    <row r="171" spans="1:9" ht="15" customHeight="1">
      <c r="A171" s="19">
        <v>168</v>
      </c>
      <c r="B171" s="47" t="s">
        <v>535</v>
      </c>
      <c r="C171" s="47" t="s">
        <v>68</v>
      </c>
      <c r="D171" s="48" t="s">
        <v>116</v>
      </c>
      <c r="E171" s="47" t="s">
        <v>290</v>
      </c>
      <c r="F171" s="48" t="s">
        <v>536</v>
      </c>
      <c r="G171" s="20" t="str">
        <f t="shared" si="5"/>
        <v>5.22/km</v>
      </c>
      <c r="H171" s="21">
        <f t="shared" si="6"/>
        <v>0.015555555555555562</v>
      </c>
      <c r="I171" s="21">
        <f>F171-INDEX($F$4:$F$1250,MATCH(D171,$D$4:$D$1250,0))</f>
        <v>0.012175925925925927</v>
      </c>
    </row>
    <row r="172" spans="1:9" ht="15" customHeight="1">
      <c r="A172" s="19">
        <v>169</v>
      </c>
      <c r="B172" s="47" t="s">
        <v>208</v>
      </c>
      <c r="C172" s="47" t="s">
        <v>68</v>
      </c>
      <c r="D172" s="48" t="s">
        <v>133</v>
      </c>
      <c r="E172" s="47" t="s">
        <v>216</v>
      </c>
      <c r="F172" s="48" t="s">
        <v>537</v>
      </c>
      <c r="G172" s="20" t="str">
        <f t="shared" si="5"/>
        <v>5.22/km</v>
      </c>
      <c r="H172" s="21">
        <f t="shared" si="6"/>
        <v>0.015601851851851856</v>
      </c>
      <c r="I172" s="21">
        <f>F172-INDEX($F$4:$F$1250,MATCH(D172,$D$4:$D$1250,0))</f>
        <v>0.005949074074074079</v>
      </c>
    </row>
    <row r="173" spans="1:9" ht="15" customHeight="1">
      <c r="A173" s="19">
        <v>170</v>
      </c>
      <c r="B173" s="47" t="s">
        <v>538</v>
      </c>
      <c r="C173" s="47" t="s">
        <v>91</v>
      </c>
      <c r="D173" s="48" t="s">
        <v>116</v>
      </c>
      <c r="E173" s="47" t="s">
        <v>278</v>
      </c>
      <c r="F173" s="48" t="s">
        <v>539</v>
      </c>
      <c r="G173" s="20" t="str">
        <f t="shared" si="5"/>
        <v>5.23/km</v>
      </c>
      <c r="H173" s="21">
        <f t="shared" si="6"/>
        <v>0.01564814814814815</v>
      </c>
      <c r="I173" s="21">
        <f>F173-INDEX($F$4:$F$1250,MATCH(D173,$D$4:$D$1250,0))</f>
        <v>0.012268518518518515</v>
      </c>
    </row>
    <row r="174" spans="1:9" ht="15" customHeight="1">
      <c r="A174" s="19">
        <v>171</v>
      </c>
      <c r="B174" s="47" t="s">
        <v>540</v>
      </c>
      <c r="C174" s="47" t="s">
        <v>166</v>
      </c>
      <c r="D174" s="48" t="s">
        <v>121</v>
      </c>
      <c r="E174" s="47" t="s">
        <v>206</v>
      </c>
      <c r="F174" s="48" t="s">
        <v>541</v>
      </c>
      <c r="G174" s="20" t="str">
        <f t="shared" si="5"/>
        <v>5.23/km</v>
      </c>
      <c r="H174" s="21">
        <f t="shared" si="6"/>
        <v>0.015659722222222224</v>
      </c>
      <c r="I174" s="21">
        <f>F174-INDEX($F$4:$F$1250,MATCH(D174,$D$4:$D$1250,0))</f>
        <v>0.009687499999999998</v>
      </c>
    </row>
    <row r="175" spans="1:9" ht="15" customHeight="1">
      <c r="A175" s="19">
        <v>172</v>
      </c>
      <c r="B175" s="47" t="s">
        <v>542</v>
      </c>
      <c r="C175" s="47" t="s">
        <v>71</v>
      </c>
      <c r="D175" s="48" t="s">
        <v>117</v>
      </c>
      <c r="E175" s="47" t="s">
        <v>206</v>
      </c>
      <c r="F175" s="48" t="s">
        <v>543</v>
      </c>
      <c r="G175" s="20" t="str">
        <f t="shared" si="5"/>
        <v>5.23/km</v>
      </c>
      <c r="H175" s="21">
        <f t="shared" si="6"/>
        <v>0.015671296296296298</v>
      </c>
      <c r="I175" s="21">
        <f>F175-INDEX($F$4:$F$1250,MATCH(D175,$D$4:$D$1250,0))</f>
        <v>0.010231481481481484</v>
      </c>
    </row>
    <row r="176" spans="1:9" ht="15" customHeight="1">
      <c r="A176" s="19">
        <v>173</v>
      </c>
      <c r="B176" s="47" t="s">
        <v>544</v>
      </c>
      <c r="C176" s="47" t="s">
        <v>99</v>
      </c>
      <c r="D176" s="48" t="s">
        <v>489</v>
      </c>
      <c r="E176" s="47" t="s">
        <v>216</v>
      </c>
      <c r="F176" s="48" t="s">
        <v>0</v>
      </c>
      <c r="G176" s="20" t="str">
        <f t="shared" si="5"/>
        <v>5.25/km</v>
      </c>
      <c r="H176" s="21">
        <f aca="true" t="shared" si="7" ref="H176:H192">F176-$F$4</f>
        <v>0.015902777777777783</v>
      </c>
      <c r="I176" s="21">
        <f>F176-INDEX($F$4:$F$1250,MATCH(D176,$D$4:$D$1250,0))</f>
        <v>0.0024074074074074137</v>
      </c>
    </row>
    <row r="177" spans="1:9" ht="15" customHeight="1">
      <c r="A177" s="19">
        <v>174</v>
      </c>
      <c r="B177" s="47" t="s">
        <v>1</v>
      </c>
      <c r="C177" s="47" t="s">
        <v>2</v>
      </c>
      <c r="D177" s="48" t="s">
        <v>186</v>
      </c>
      <c r="E177" s="47" t="s">
        <v>222</v>
      </c>
      <c r="F177" s="48" t="s">
        <v>3</v>
      </c>
      <c r="G177" s="20" t="str">
        <f t="shared" si="5"/>
        <v>5.25/km</v>
      </c>
      <c r="H177" s="21">
        <f t="shared" si="7"/>
        <v>0.015960648148148158</v>
      </c>
      <c r="I177" s="21">
        <f>F177-INDEX($F$4:$F$1250,MATCH(D177,$D$4:$D$1250,0))</f>
        <v>0.015960648148148158</v>
      </c>
    </row>
    <row r="178" spans="1:9" ht="15" customHeight="1">
      <c r="A178" s="19">
        <v>175</v>
      </c>
      <c r="B178" s="47" t="s">
        <v>180</v>
      </c>
      <c r="C178" s="47" t="s">
        <v>69</v>
      </c>
      <c r="D178" s="48" t="s">
        <v>119</v>
      </c>
      <c r="E178" s="47" t="s">
        <v>269</v>
      </c>
      <c r="F178" s="48" t="s">
        <v>4</v>
      </c>
      <c r="G178" s="20" t="str">
        <f t="shared" si="5"/>
        <v>5.34/km</v>
      </c>
      <c r="H178" s="21">
        <f t="shared" si="7"/>
        <v>0.01695601851851852</v>
      </c>
      <c r="I178" s="21">
        <f>F178-INDEX($F$4:$F$1250,MATCH(D178,$D$4:$D$1250,0))</f>
        <v>0.008078703703703703</v>
      </c>
    </row>
    <row r="179" spans="1:9" ht="15" customHeight="1">
      <c r="A179" s="19">
        <v>176</v>
      </c>
      <c r="B179" s="47" t="s">
        <v>5</v>
      </c>
      <c r="C179" s="47" t="s">
        <v>176</v>
      </c>
      <c r="D179" s="48" t="s">
        <v>119</v>
      </c>
      <c r="E179" s="47" t="s">
        <v>6</v>
      </c>
      <c r="F179" s="48" t="s">
        <v>7</v>
      </c>
      <c r="G179" s="20" t="str">
        <f t="shared" si="5"/>
        <v>5.36/km</v>
      </c>
      <c r="H179" s="21">
        <f t="shared" si="7"/>
        <v>0.01717592592592593</v>
      </c>
      <c r="I179" s="21">
        <f>F179-INDEX($F$4:$F$1250,MATCH(D179,$D$4:$D$1250,0))</f>
        <v>0.008298611111111114</v>
      </c>
    </row>
    <row r="180" spans="1:9" ht="15" customHeight="1">
      <c r="A180" s="19">
        <v>177</v>
      </c>
      <c r="B180" s="47" t="s">
        <v>8</v>
      </c>
      <c r="C180" s="47" t="s">
        <v>104</v>
      </c>
      <c r="D180" s="48" t="s">
        <v>119</v>
      </c>
      <c r="E180" s="47" t="s">
        <v>234</v>
      </c>
      <c r="F180" s="48" t="s">
        <v>9</v>
      </c>
      <c r="G180" s="20" t="str">
        <f t="shared" si="5"/>
        <v>5.37/km</v>
      </c>
      <c r="H180" s="21">
        <f t="shared" si="7"/>
        <v>0.01737268518518519</v>
      </c>
      <c r="I180" s="21">
        <f>F180-INDEX($F$4:$F$1250,MATCH(D180,$D$4:$D$1250,0))</f>
        <v>0.008495370370370372</v>
      </c>
    </row>
    <row r="181" spans="1:9" ht="15" customHeight="1">
      <c r="A181" s="19">
        <v>178</v>
      </c>
      <c r="B181" s="47" t="s">
        <v>10</v>
      </c>
      <c r="C181" s="47" t="s">
        <v>69</v>
      </c>
      <c r="D181" s="48" t="s">
        <v>125</v>
      </c>
      <c r="E181" s="47" t="s">
        <v>231</v>
      </c>
      <c r="F181" s="48" t="s">
        <v>11</v>
      </c>
      <c r="G181" s="20" t="str">
        <f t="shared" si="5"/>
        <v>5.39/km</v>
      </c>
      <c r="H181" s="21">
        <f t="shared" si="7"/>
        <v>0.017523148148148152</v>
      </c>
      <c r="I181" s="21">
        <f>F181-INDEX($F$4:$F$1250,MATCH(D181,$D$4:$D$1250,0))</f>
        <v>0.011261574074074073</v>
      </c>
    </row>
    <row r="182" spans="1:9" ht="15" customHeight="1">
      <c r="A182" s="19">
        <v>179</v>
      </c>
      <c r="B182" s="47" t="s">
        <v>12</v>
      </c>
      <c r="C182" s="47" t="s">
        <v>85</v>
      </c>
      <c r="D182" s="48" t="s">
        <v>113</v>
      </c>
      <c r="E182" s="47" t="s">
        <v>267</v>
      </c>
      <c r="F182" s="48" t="s">
        <v>13</v>
      </c>
      <c r="G182" s="20" t="str">
        <f t="shared" si="5"/>
        <v>5.39/km</v>
      </c>
      <c r="H182" s="21">
        <f t="shared" si="7"/>
        <v>0.017534722222222226</v>
      </c>
      <c r="I182" s="21">
        <f>F182-INDEX($F$4:$F$1250,MATCH(D182,$D$4:$D$1250,0))</f>
        <v>0.013750000000000002</v>
      </c>
    </row>
    <row r="183" spans="1:9" ht="15" customHeight="1">
      <c r="A183" s="19">
        <v>180</v>
      </c>
      <c r="B183" s="47" t="s">
        <v>14</v>
      </c>
      <c r="C183" s="47" t="s">
        <v>15</v>
      </c>
      <c r="D183" s="48" t="s">
        <v>133</v>
      </c>
      <c r="E183" s="47" t="s">
        <v>290</v>
      </c>
      <c r="F183" s="48" t="s">
        <v>16</v>
      </c>
      <c r="G183" s="20" t="str">
        <f t="shared" si="5"/>
        <v>5.45/km</v>
      </c>
      <c r="H183" s="21">
        <f t="shared" si="7"/>
        <v>0.01824074074074074</v>
      </c>
      <c r="I183" s="21">
        <f>F183-INDEX($F$4:$F$1250,MATCH(D183,$D$4:$D$1250,0))</f>
        <v>0.008587962962962964</v>
      </c>
    </row>
    <row r="184" spans="1:9" ht="15" customHeight="1">
      <c r="A184" s="19">
        <v>181</v>
      </c>
      <c r="B184" s="47" t="s">
        <v>17</v>
      </c>
      <c r="C184" s="47" t="s">
        <v>174</v>
      </c>
      <c r="D184" s="48" t="s">
        <v>18</v>
      </c>
      <c r="E184" s="47" t="s">
        <v>222</v>
      </c>
      <c r="F184" s="48" t="s">
        <v>19</v>
      </c>
      <c r="G184" s="20" t="str">
        <f t="shared" si="5"/>
        <v>5.45/km</v>
      </c>
      <c r="H184" s="21">
        <f t="shared" si="7"/>
        <v>0.01826388888888889</v>
      </c>
      <c r="I184" s="21">
        <f>F184-INDEX($F$4:$F$1250,MATCH(D184,$D$4:$D$1250,0))</f>
        <v>0</v>
      </c>
    </row>
    <row r="185" spans="1:9" ht="15" customHeight="1">
      <c r="A185" s="19">
        <v>182</v>
      </c>
      <c r="B185" s="47" t="s">
        <v>20</v>
      </c>
      <c r="C185" s="47" t="s">
        <v>138</v>
      </c>
      <c r="D185" s="48" t="s">
        <v>113</v>
      </c>
      <c r="E185" s="47" t="s">
        <v>323</v>
      </c>
      <c r="F185" s="48" t="s">
        <v>21</v>
      </c>
      <c r="G185" s="20" t="str">
        <f t="shared" si="5"/>
        <v>5.46/km</v>
      </c>
      <c r="H185" s="21">
        <f t="shared" si="7"/>
        <v>0.01834490740740741</v>
      </c>
      <c r="I185" s="21">
        <f>F185-INDEX($F$4:$F$1250,MATCH(D185,$D$4:$D$1250,0))</f>
        <v>0.014560185185185186</v>
      </c>
    </row>
    <row r="186" spans="1:9" ht="15" customHeight="1">
      <c r="A186" s="19">
        <v>183</v>
      </c>
      <c r="B186" s="47" t="s">
        <v>260</v>
      </c>
      <c r="C186" s="47" t="s">
        <v>98</v>
      </c>
      <c r="D186" s="48" t="s">
        <v>172</v>
      </c>
      <c r="E186" s="47" t="s">
        <v>231</v>
      </c>
      <c r="F186" s="48" t="s">
        <v>22</v>
      </c>
      <c r="G186" s="20" t="str">
        <f t="shared" si="5"/>
        <v>5.52/km</v>
      </c>
      <c r="H186" s="21">
        <f t="shared" si="7"/>
        <v>0.01900462962962964</v>
      </c>
      <c r="I186" s="21">
        <f>F186-INDEX($F$4:$F$1250,MATCH(D186,$D$4:$D$1250,0))</f>
        <v>0.004120370370370378</v>
      </c>
    </row>
    <row r="187" spans="1:9" ht="15" customHeight="1">
      <c r="A187" s="19">
        <v>184</v>
      </c>
      <c r="B187" s="47" t="s">
        <v>23</v>
      </c>
      <c r="C187" s="47" t="s">
        <v>24</v>
      </c>
      <c r="D187" s="48" t="s">
        <v>121</v>
      </c>
      <c r="E187" s="47" t="s">
        <v>222</v>
      </c>
      <c r="F187" s="48" t="s">
        <v>25</v>
      </c>
      <c r="G187" s="20" t="str">
        <f t="shared" si="5"/>
        <v>5.52/km</v>
      </c>
      <c r="H187" s="21">
        <f t="shared" si="7"/>
        <v>0.019039351851851852</v>
      </c>
      <c r="I187" s="21">
        <f>F187-INDEX($F$4:$F$1250,MATCH(D187,$D$4:$D$1250,0))</f>
        <v>0.013067129629629626</v>
      </c>
    </row>
    <row r="188" spans="1:9" ht="15" customHeight="1">
      <c r="A188" s="19">
        <v>185</v>
      </c>
      <c r="B188" s="47" t="s">
        <v>26</v>
      </c>
      <c r="C188" s="47" t="s">
        <v>98</v>
      </c>
      <c r="D188" s="48" t="s">
        <v>113</v>
      </c>
      <c r="E188" s="47" t="s">
        <v>27</v>
      </c>
      <c r="F188" s="48" t="s">
        <v>25</v>
      </c>
      <c r="G188" s="20" t="str">
        <f t="shared" si="5"/>
        <v>5.52/km</v>
      </c>
      <c r="H188" s="21">
        <f t="shared" si="7"/>
        <v>0.019039351851851852</v>
      </c>
      <c r="I188" s="21">
        <f>F188-INDEX($F$4:$F$1250,MATCH(D188,$D$4:$D$1250,0))</f>
        <v>0.015254629629629628</v>
      </c>
    </row>
    <row r="189" spans="1:9" ht="15" customHeight="1">
      <c r="A189" s="19">
        <v>186</v>
      </c>
      <c r="B189" s="47" t="s">
        <v>28</v>
      </c>
      <c r="C189" s="47" t="s">
        <v>29</v>
      </c>
      <c r="D189" s="48" t="s">
        <v>119</v>
      </c>
      <c r="E189" s="47" t="s">
        <v>294</v>
      </c>
      <c r="F189" s="48" t="s">
        <v>30</v>
      </c>
      <c r="G189" s="20" t="str">
        <f t="shared" si="5"/>
        <v>5.54/km</v>
      </c>
      <c r="H189" s="21">
        <f t="shared" si="7"/>
        <v>0.01923611111111111</v>
      </c>
      <c r="I189" s="21">
        <f>F189-INDEX($F$4:$F$1250,MATCH(D189,$D$4:$D$1250,0))</f>
        <v>0.010358796296296293</v>
      </c>
    </row>
    <row r="190" spans="1:9" ht="15" customHeight="1">
      <c r="A190" s="19">
        <v>187</v>
      </c>
      <c r="B190" s="47" t="s">
        <v>428</v>
      </c>
      <c r="C190" s="47" t="s">
        <v>137</v>
      </c>
      <c r="D190" s="48" t="s">
        <v>122</v>
      </c>
      <c r="E190" s="47" t="s">
        <v>226</v>
      </c>
      <c r="F190" s="48" t="s">
        <v>31</v>
      </c>
      <c r="G190" s="20" t="str">
        <f t="shared" si="5"/>
        <v>5.56/km</v>
      </c>
      <c r="H190" s="21">
        <f t="shared" si="7"/>
        <v>0.019560185185185184</v>
      </c>
      <c r="I190" s="21">
        <f>F190-INDEX($F$4:$F$1250,MATCH(D190,$D$4:$D$1250,0))</f>
        <v>0.009930555555555554</v>
      </c>
    </row>
    <row r="191" spans="1:9" ht="15" customHeight="1">
      <c r="A191" s="19">
        <v>188</v>
      </c>
      <c r="B191" s="47" t="s">
        <v>32</v>
      </c>
      <c r="C191" s="47" t="s">
        <v>29</v>
      </c>
      <c r="D191" s="48" t="s">
        <v>119</v>
      </c>
      <c r="E191" s="47" t="s">
        <v>249</v>
      </c>
      <c r="F191" s="48" t="s">
        <v>33</v>
      </c>
      <c r="G191" s="20" t="str">
        <f t="shared" si="5"/>
        <v>5.59/km</v>
      </c>
      <c r="H191" s="21">
        <f t="shared" si="7"/>
        <v>0.01982638888888889</v>
      </c>
      <c r="I191" s="21">
        <f>F191-INDEX($F$4:$F$1250,MATCH(D191,$D$4:$D$1250,0))</f>
        <v>0.010949074074074073</v>
      </c>
    </row>
    <row r="192" spans="1:9" ht="15" customHeight="1">
      <c r="A192" s="19">
        <v>189</v>
      </c>
      <c r="B192" s="47" t="s">
        <v>34</v>
      </c>
      <c r="C192" s="47" t="s">
        <v>81</v>
      </c>
      <c r="D192" s="48" t="s">
        <v>119</v>
      </c>
      <c r="E192" s="47" t="s">
        <v>231</v>
      </c>
      <c r="F192" s="48" t="s">
        <v>35</v>
      </c>
      <c r="G192" s="20" t="str">
        <f t="shared" si="5"/>
        <v>6.04/km</v>
      </c>
      <c r="H192" s="21">
        <f t="shared" si="7"/>
        <v>0.020439814814814817</v>
      </c>
      <c r="I192" s="21">
        <f>F192-INDEX($F$4:$F$1250,MATCH(D192,$D$4:$D$1250,0))</f>
        <v>0.0115625</v>
      </c>
    </row>
    <row r="193" spans="1:9" ht="15" customHeight="1">
      <c r="A193" s="19">
        <v>190</v>
      </c>
      <c r="B193" s="47" t="s">
        <v>111</v>
      </c>
      <c r="C193" s="47" t="s">
        <v>71</v>
      </c>
      <c r="D193" s="48" t="s">
        <v>113</v>
      </c>
      <c r="E193" s="47" t="s">
        <v>231</v>
      </c>
      <c r="F193" s="48" t="s">
        <v>36</v>
      </c>
      <c r="G193" s="20" t="str">
        <f t="shared" si="5"/>
        <v>6.04/km</v>
      </c>
      <c r="H193" s="21">
        <f aca="true" t="shared" si="8" ref="H193:H200">F193-$F$4</f>
        <v>0.020462962962962964</v>
      </c>
      <c r="I193" s="21">
        <f>F193-INDEX($F$4:$F$1250,MATCH(D193,$D$4:$D$1250,0))</f>
        <v>0.01667824074074074</v>
      </c>
    </row>
    <row r="194" spans="1:9" ht="15" customHeight="1">
      <c r="A194" s="19">
        <v>191</v>
      </c>
      <c r="B194" s="47" t="s">
        <v>37</v>
      </c>
      <c r="C194" s="47" t="s">
        <v>136</v>
      </c>
      <c r="D194" s="48" t="s">
        <v>125</v>
      </c>
      <c r="E194" s="47" t="s">
        <v>38</v>
      </c>
      <c r="F194" s="48" t="s">
        <v>39</v>
      </c>
      <c r="G194" s="20" t="str">
        <f t="shared" si="5"/>
        <v>6.05/km</v>
      </c>
      <c r="H194" s="21">
        <f t="shared" si="8"/>
        <v>0.020532407407407412</v>
      </c>
      <c r="I194" s="21">
        <f>F194-INDEX($F$4:$F$1250,MATCH(D194,$D$4:$D$1250,0))</f>
        <v>0.014270833333333333</v>
      </c>
    </row>
    <row r="195" spans="1:9" ht="15" customHeight="1">
      <c r="A195" s="19">
        <v>192</v>
      </c>
      <c r="B195" s="47" t="s">
        <v>40</v>
      </c>
      <c r="C195" s="47" t="s">
        <v>120</v>
      </c>
      <c r="D195" s="48" t="s">
        <v>153</v>
      </c>
      <c r="E195" s="47" t="s">
        <v>222</v>
      </c>
      <c r="F195" s="48" t="s">
        <v>41</v>
      </c>
      <c r="G195" s="20" t="str">
        <f t="shared" si="5"/>
        <v>6.05/km</v>
      </c>
      <c r="H195" s="21">
        <f t="shared" si="8"/>
        <v>0.020578703703703707</v>
      </c>
      <c r="I195" s="21">
        <f>F195-INDEX($F$4:$F$1250,MATCH(D195,$D$4:$D$1250,0))</f>
        <v>0.0056134259259259245</v>
      </c>
    </row>
    <row r="196" spans="1:9" ht="15" customHeight="1">
      <c r="A196" s="19">
        <v>193</v>
      </c>
      <c r="B196" s="47" t="s">
        <v>150</v>
      </c>
      <c r="C196" s="47" t="s">
        <v>156</v>
      </c>
      <c r="D196" s="48" t="s">
        <v>114</v>
      </c>
      <c r="E196" s="47" t="s">
        <v>216</v>
      </c>
      <c r="F196" s="48" t="s">
        <v>42</v>
      </c>
      <c r="G196" s="20" t="str">
        <f>TEXT(INT((HOUR(F196)*3600+MINUTE(F196)*60+SECOND(F196))/$I$2/60),"0")&amp;"."&amp;TEXT(MOD((HOUR(F196)*3600+MINUTE(F196)*60+SECOND(F196))/$I$2,60),"00")&amp;"/km"</f>
        <v>6.17/km</v>
      </c>
      <c r="H196" s="21">
        <f t="shared" si="8"/>
        <v>0.021956018518518524</v>
      </c>
      <c r="I196" s="21">
        <f>F196-INDEX($F$4:$F$1250,MATCH(D196,$D$4:$D$1250,0))</f>
        <v>0.021307870370370376</v>
      </c>
    </row>
    <row r="197" spans="1:9" ht="15" customHeight="1">
      <c r="A197" s="19">
        <v>194</v>
      </c>
      <c r="B197" s="47" t="s">
        <v>43</v>
      </c>
      <c r="C197" s="47" t="s">
        <v>44</v>
      </c>
      <c r="D197" s="48" t="s">
        <v>153</v>
      </c>
      <c r="E197" s="47" t="s">
        <v>222</v>
      </c>
      <c r="F197" s="48" t="s">
        <v>45</v>
      </c>
      <c r="G197" s="20" t="str">
        <f>TEXT(INT((HOUR(F197)*3600+MINUTE(F197)*60+SECOND(F197))/$I$2/60),"0")&amp;"."&amp;TEXT(MOD((HOUR(F197)*3600+MINUTE(F197)*60+SECOND(F197))/$I$2,60),"00")&amp;"/km"</f>
        <v>6.18/km</v>
      </c>
      <c r="H197" s="21">
        <f t="shared" si="8"/>
        <v>0.02203703703703704</v>
      </c>
      <c r="I197" s="21">
        <f>F197-INDEX($F$4:$F$1250,MATCH(D197,$D$4:$D$1250,0))</f>
        <v>0.007071759259259257</v>
      </c>
    </row>
    <row r="198" spans="1:9" ht="15" customHeight="1">
      <c r="A198" s="19">
        <v>195</v>
      </c>
      <c r="B198" s="47" t="s">
        <v>46</v>
      </c>
      <c r="C198" s="47" t="s">
        <v>47</v>
      </c>
      <c r="D198" s="48" t="s">
        <v>113</v>
      </c>
      <c r="E198" s="47" t="s">
        <v>241</v>
      </c>
      <c r="F198" s="48" t="s">
        <v>48</v>
      </c>
      <c r="G198" s="20" t="str">
        <f>TEXT(INT((HOUR(F198)*3600+MINUTE(F198)*60+SECOND(F198))/$I$2/60),"0")&amp;"."&amp;TEXT(MOD((HOUR(F198)*3600+MINUTE(F198)*60+SECOND(F198))/$I$2,60),"00")&amp;"/km"</f>
        <v>6.23/km</v>
      </c>
      <c r="H198" s="21">
        <f t="shared" si="8"/>
        <v>0.02267361111111112</v>
      </c>
      <c r="I198" s="21">
        <f>F198-INDEX($F$4:$F$1250,MATCH(D198,$D$4:$D$1250,0))</f>
        <v>0.018888888888888896</v>
      </c>
    </row>
    <row r="199" spans="1:9" ht="15" customHeight="1">
      <c r="A199" s="19">
        <v>196</v>
      </c>
      <c r="B199" s="47" t="s">
        <v>517</v>
      </c>
      <c r="C199" s="47" t="s">
        <v>67</v>
      </c>
      <c r="D199" s="48" t="s">
        <v>139</v>
      </c>
      <c r="E199" s="47" t="s">
        <v>206</v>
      </c>
      <c r="F199" s="48" t="s">
        <v>49</v>
      </c>
      <c r="G199" s="20" t="str">
        <f>TEXT(INT((HOUR(F199)*3600+MINUTE(F199)*60+SECOND(F199))/$I$2/60),"0")&amp;"."&amp;TEXT(MOD((HOUR(F199)*3600+MINUTE(F199)*60+SECOND(F199))/$I$2,60),"00")&amp;"/km"</f>
        <v>6.27/km</v>
      </c>
      <c r="H199" s="21">
        <f t="shared" si="8"/>
        <v>0.023136574074074077</v>
      </c>
      <c r="I199" s="21">
        <f>F199-INDEX($F$4:$F$1250,MATCH(D199,$D$4:$D$1250,0))</f>
        <v>0.007905092592592589</v>
      </c>
    </row>
    <row r="200" spans="1:9" ht="15" customHeight="1" thickBot="1">
      <c r="A200" s="22">
        <v>197</v>
      </c>
      <c r="B200" s="49" t="s">
        <v>50</v>
      </c>
      <c r="C200" s="49" t="s">
        <v>100</v>
      </c>
      <c r="D200" s="50" t="s">
        <v>133</v>
      </c>
      <c r="E200" s="49" t="s">
        <v>294</v>
      </c>
      <c r="F200" s="50" t="s">
        <v>51</v>
      </c>
      <c r="G200" s="23" t="str">
        <f>TEXT(INT((HOUR(F200)*3600+MINUTE(F200)*60+SECOND(F200))/$I$2/60),"0")&amp;"."&amp;TEXT(MOD((HOUR(F200)*3600+MINUTE(F200)*60+SECOND(F200))/$I$2,60),"00")&amp;"/km"</f>
        <v>6.41/km</v>
      </c>
      <c r="H200" s="24">
        <f t="shared" si="8"/>
        <v>0.02467592592592593</v>
      </c>
      <c r="I200" s="24">
        <f>F200-INDEX($F$4:$F$1250,MATCH(D200,$D$4:$D$1250,0))</f>
        <v>0.015023148148148154</v>
      </c>
    </row>
  </sheetData>
  <autoFilter ref="A3:I19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 Corriamo a Patrica</v>
      </c>
      <c r="B1" s="40"/>
      <c r="C1" s="41"/>
    </row>
    <row r="2" spans="1:3" ht="33" customHeight="1" thickBot="1">
      <c r="A2" s="42" t="str">
        <f>Individuale!A2&amp;" km. "&amp;Individuale!I2</f>
        <v>Patrica (FR) Italia - Domenica 06/06/2010 km. 10</v>
      </c>
      <c r="B2" s="43"/>
      <c r="C2" s="44"/>
    </row>
    <row r="3" spans="1:3" ht="24.75" customHeight="1" thickBot="1">
      <c r="A3" s="13" t="s">
        <v>55</v>
      </c>
      <c r="B3" s="14" t="s">
        <v>59</v>
      </c>
      <c r="C3" s="14" t="s">
        <v>64</v>
      </c>
    </row>
    <row r="4" spans="1:3" ht="15" customHeight="1">
      <c r="A4" s="31">
        <v>1</v>
      </c>
      <c r="B4" s="32" t="s">
        <v>231</v>
      </c>
      <c r="C4" s="33">
        <v>23</v>
      </c>
    </row>
    <row r="5" spans="1:3" ht="15" customHeight="1">
      <c r="A5" s="25">
        <v>2</v>
      </c>
      <c r="B5" s="26" t="s">
        <v>269</v>
      </c>
      <c r="C5" s="29">
        <v>19</v>
      </c>
    </row>
    <row r="6" spans="1:3" ht="15" customHeight="1">
      <c r="A6" s="25">
        <v>3</v>
      </c>
      <c r="B6" s="26" t="s">
        <v>222</v>
      </c>
      <c r="C6" s="29">
        <v>19</v>
      </c>
    </row>
    <row r="7" spans="1:3" ht="15" customHeight="1">
      <c r="A7" s="25">
        <v>4</v>
      </c>
      <c r="B7" s="26" t="s">
        <v>216</v>
      </c>
      <c r="C7" s="29">
        <v>18</v>
      </c>
    </row>
    <row r="8" spans="1:3" ht="15" customHeight="1">
      <c r="A8" s="25">
        <v>5</v>
      </c>
      <c r="B8" s="26" t="s">
        <v>206</v>
      </c>
      <c r="C8" s="29">
        <v>15</v>
      </c>
    </row>
    <row r="9" spans="1:3" ht="15" customHeight="1">
      <c r="A9" s="25">
        <v>6</v>
      </c>
      <c r="B9" s="26" t="s">
        <v>323</v>
      </c>
      <c r="C9" s="29">
        <v>13</v>
      </c>
    </row>
    <row r="10" spans="1:3" ht="15" customHeight="1">
      <c r="A10" s="25">
        <v>7</v>
      </c>
      <c r="B10" s="26" t="s">
        <v>267</v>
      </c>
      <c r="C10" s="29">
        <v>12</v>
      </c>
    </row>
    <row r="11" spans="1:3" ht="15" customHeight="1">
      <c r="A11" s="25">
        <v>8</v>
      </c>
      <c r="B11" s="26" t="s">
        <v>294</v>
      </c>
      <c r="C11" s="29">
        <v>6</v>
      </c>
    </row>
    <row r="12" spans="1:3" ht="15" customHeight="1">
      <c r="A12" s="25">
        <v>9</v>
      </c>
      <c r="B12" s="26" t="s">
        <v>226</v>
      </c>
      <c r="C12" s="29">
        <v>6</v>
      </c>
    </row>
    <row r="13" spans="1:3" ht="15" customHeight="1">
      <c r="A13" s="25">
        <v>10</v>
      </c>
      <c r="B13" s="26" t="s">
        <v>241</v>
      </c>
      <c r="C13" s="29">
        <v>6</v>
      </c>
    </row>
    <row r="14" spans="1:3" ht="15" customHeight="1">
      <c r="A14" s="25">
        <v>11</v>
      </c>
      <c r="B14" s="26" t="s">
        <v>234</v>
      </c>
      <c r="C14" s="29">
        <v>6</v>
      </c>
    </row>
    <row r="15" spans="1:3" ht="15" customHeight="1">
      <c r="A15" s="25">
        <v>12</v>
      </c>
      <c r="B15" s="26" t="s">
        <v>239</v>
      </c>
      <c r="C15" s="29">
        <v>5</v>
      </c>
    </row>
    <row r="16" spans="1:3" ht="15" customHeight="1">
      <c r="A16" s="25">
        <v>13</v>
      </c>
      <c r="B16" s="26" t="s">
        <v>290</v>
      </c>
      <c r="C16" s="29">
        <v>5</v>
      </c>
    </row>
    <row r="17" spans="1:3" ht="15" customHeight="1">
      <c r="A17" s="25">
        <v>14</v>
      </c>
      <c r="B17" s="26" t="s">
        <v>213</v>
      </c>
      <c r="C17" s="29">
        <v>5</v>
      </c>
    </row>
    <row r="18" spans="1:3" ht="15" customHeight="1">
      <c r="A18" s="25">
        <v>15</v>
      </c>
      <c r="B18" s="26" t="s">
        <v>249</v>
      </c>
      <c r="C18" s="29">
        <v>4</v>
      </c>
    </row>
    <row r="19" spans="1:3" ht="15" customHeight="1">
      <c r="A19" s="25">
        <v>16</v>
      </c>
      <c r="B19" s="26" t="s">
        <v>199</v>
      </c>
      <c r="C19" s="29">
        <v>4</v>
      </c>
    </row>
    <row r="20" spans="1:3" ht="15" customHeight="1">
      <c r="A20" s="25">
        <v>17</v>
      </c>
      <c r="B20" s="26" t="s">
        <v>255</v>
      </c>
      <c r="C20" s="29">
        <v>4</v>
      </c>
    </row>
    <row r="21" spans="1:3" ht="15" customHeight="1">
      <c r="A21" s="25">
        <v>18</v>
      </c>
      <c r="B21" s="26" t="s">
        <v>278</v>
      </c>
      <c r="C21" s="29">
        <v>3</v>
      </c>
    </row>
    <row r="22" spans="1:3" ht="15" customHeight="1">
      <c r="A22" s="25">
        <v>19</v>
      </c>
      <c r="B22" s="26" t="s">
        <v>195</v>
      </c>
      <c r="C22" s="29">
        <v>3</v>
      </c>
    </row>
    <row r="23" spans="1:3" ht="15" customHeight="1">
      <c r="A23" s="25">
        <v>20</v>
      </c>
      <c r="B23" s="26" t="s">
        <v>346</v>
      </c>
      <c r="C23" s="29">
        <v>2</v>
      </c>
    </row>
    <row r="24" spans="1:3" ht="15" customHeight="1">
      <c r="A24" s="25">
        <v>21</v>
      </c>
      <c r="B24" s="26" t="s">
        <v>264</v>
      </c>
      <c r="C24" s="29">
        <v>2</v>
      </c>
    </row>
    <row r="25" spans="1:3" ht="15" customHeight="1">
      <c r="A25" s="25">
        <v>22</v>
      </c>
      <c r="B25" s="26" t="s">
        <v>107</v>
      </c>
      <c r="C25" s="29">
        <v>2</v>
      </c>
    </row>
    <row r="26" spans="1:3" ht="15" customHeight="1">
      <c r="A26" s="25">
        <v>23</v>
      </c>
      <c r="B26" s="26" t="s">
        <v>333</v>
      </c>
      <c r="C26" s="29">
        <v>2</v>
      </c>
    </row>
    <row r="27" spans="1:3" ht="15" customHeight="1">
      <c r="A27" s="25">
        <v>24</v>
      </c>
      <c r="B27" s="26" t="s">
        <v>247</v>
      </c>
      <c r="C27" s="29">
        <v>2</v>
      </c>
    </row>
    <row r="28" spans="1:3" ht="15" customHeight="1">
      <c r="A28" s="25">
        <v>25</v>
      </c>
      <c r="B28" s="26" t="s">
        <v>6</v>
      </c>
      <c r="C28" s="29">
        <v>1</v>
      </c>
    </row>
    <row r="29" spans="1:3" ht="15" customHeight="1">
      <c r="A29" s="25">
        <v>26</v>
      </c>
      <c r="B29" s="26" t="s">
        <v>275</v>
      </c>
      <c r="C29" s="29">
        <v>1</v>
      </c>
    </row>
    <row r="30" spans="1:3" ht="15" customHeight="1">
      <c r="A30" s="25">
        <v>27</v>
      </c>
      <c r="B30" s="26" t="s">
        <v>27</v>
      </c>
      <c r="C30" s="29">
        <v>1</v>
      </c>
    </row>
    <row r="31" spans="1:3" ht="15" customHeight="1">
      <c r="A31" s="25">
        <v>28</v>
      </c>
      <c r="B31" s="26" t="s">
        <v>470</v>
      </c>
      <c r="C31" s="29">
        <v>1</v>
      </c>
    </row>
    <row r="32" spans="1:3" ht="15" customHeight="1">
      <c r="A32" s="25">
        <v>29</v>
      </c>
      <c r="B32" s="26" t="s">
        <v>187</v>
      </c>
      <c r="C32" s="29">
        <v>1</v>
      </c>
    </row>
    <row r="33" spans="1:3" ht="15" customHeight="1">
      <c r="A33" s="25">
        <v>30</v>
      </c>
      <c r="B33" s="26" t="s">
        <v>533</v>
      </c>
      <c r="C33" s="29">
        <v>1</v>
      </c>
    </row>
    <row r="34" spans="1:3" ht="15" customHeight="1">
      <c r="A34" s="25">
        <v>31</v>
      </c>
      <c r="B34" s="26" t="s">
        <v>191</v>
      </c>
      <c r="C34" s="29">
        <v>1</v>
      </c>
    </row>
    <row r="35" spans="1:3" ht="15" customHeight="1">
      <c r="A35" s="25">
        <v>32</v>
      </c>
      <c r="B35" s="26" t="s">
        <v>163</v>
      </c>
      <c r="C35" s="29">
        <v>1</v>
      </c>
    </row>
    <row r="36" spans="1:3" ht="15" customHeight="1">
      <c r="A36" s="25">
        <v>33</v>
      </c>
      <c r="B36" s="26" t="s">
        <v>38</v>
      </c>
      <c r="C36" s="29">
        <v>1</v>
      </c>
    </row>
    <row r="37" spans="1:3" ht="15" customHeight="1">
      <c r="A37" s="25">
        <v>34</v>
      </c>
      <c r="B37" s="26" t="s">
        <v>385</v>
      </c>
      <c r="C37" s="29">
        <v>1</v>
      </c>
    </row>
    <row r="38" spans="1:3" ht="15" customHeight="1" thickBot="1">
      <c r="A38" s="27">
        <v>35</v>
      </c>
      <c r="B38" s="28" t="s">
        <v>128</v>
      </c>
      <c r="C38" s="30">
        <v>1</v>
      </c>
    </row>
    <row r="39" ht="12.75">
      <c r="C39" s="4">
        <f>SUM(C4:C38)</f>
        <v>197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2010-06-14T09:59:47Z</dcterms:modified>
  <cp:category/>
  <cp:version/>
  <cp:contentType/>
  <cp:contentStatus/>
</cp:coreProperties>
</file>