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<sst xmlns="http://schemas.openxmlformats.org/spreadsheetml/2006/main" count="937" uniqueCount="422">
  <si>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</si>
  <si>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</si>
  <si>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</si>
  <si>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</si>
  <si>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</si>
  <si>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</si>
  <si>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</si>
  <si>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</si>
  <si>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</si>
  <si>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</si>
  <si>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</si>
  <si>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SM35</t>
  </si>
  <si>
    <t>SM</t>
  </si>
  <si>
    <t>SM50</t>
  </si>
  <si>
    <t>SF35</t>
  </si>
  <si>
    <t>SM55</t>
  </si>
  <si>
    <t>SM40</t>
  </si>
  <si>
    <t>SM45</t>
  </si>
  <si>
    <t>SM60</t>
  </si>
  <si>
    <t>SF50</t>
  </si>
  <si>
    <t>SF45</t>
  </si>
  <si>
    <t>SF40</t>
  </si>
  <si>
    <t>RANIERI</t>
  </si>
  <si>
    <t>SF55</t>
  </si>
  <si>
    <t>SM65</t>
  </si>
  <si>
    <t>SF</t>
  </si>
  <si>
    <t>SM70</t>
  </si>
  <si>
    <t>SF60</t>
  </si>
  <si>
    <t>DE SANTIS</t>
  </si>
  <si>
    <t>BERNARDINI</t>
  </si>
  <si>
    <t>TICCONI</t>
  </si>
  <si>
    <t>PETRELLI</t>
  </si>
  <si>
    <t>MERCURI</t>
  </si>
  <si>
    <t>ESPOSITO</t>
  </si>
  <si>
    <t>ANTONELLI</t>
  </si>
  <si>
    <t>Andrea</t>
  </si>
  <si>
    <t>BENTIVOGLIO</t>
  </si>
  <si>
    <t>Alessandro</t>
  </si>
  <si>
    <t>Sergio</t>
  </si>
  <si>
    <t>Marco</t>
  </si>
  <si>
    <t>Antonio</t>
  </si>
  <si>
    <t>Stefano</t>
  </si>
  <si>
    <t>FABRIZI</t>
  </si>
  <si>
    <t>Vittorio</t>
  </si>
  <si>
    <t>Mauro</t>
  </si>
  <si>
    <t>Angelo</t>
  </si>
  <si>
    <t>Michele</t>
  </si>
  <si>
    <t>Roberto</t>
  </si>
  <si>
    <t>Francesco</t>
  </si>
  <si>
    <t>Rodolfo</t>
  </si>
  <si>
    <t>Paolo</t>
  </si>
  <si>
    <t>Fabrizio</t>
  </si>
  <si>
    <t>Umberto</t>
  </si>
  <si>
    <t>Silvia</t>
  </si>
  <si>
    <t>Claudio</t>
  </si>
  <si>
    <t>Giuseppe</t>
  </si>
  <si>
    <t>Luciano</t>
  </si>
  <si>
    <t>Vincenzo</t>
  </si>
  <si>
    <t>Fabio</t>
  </si>
  <si>
    <t>STASI</t>
  </si>
  <si>
    <t>Geremia</t>
  </si>
  <si>
    <t>Massimiliano</t>
  </si>
  <si>
    <t>Mario</t>
  </si>
  <si>
    <t>Gianluca</t>
  </si>
  <si>
    <t>Franco</t>
  </si>
  <si>
    <t>Giovanni</t>
  </si>
  <si>
    <t>Gianpaolo</t>
  </si>
  <si>
    <t>Diego</t>
  </si>
  <si>
    <t>Giulia</t>
  </si>
  <si>
    <t>Maurizio</t>
  </si>
  <si>
    <t>Emiliano</t>
  </si>
  <si>
    <t>Rita</t>
  </si>
  <si>
    <t>Filippo</t>
  </si>
  <si>
    <t>Pasquale</t>
  </si>
  <si>
    <t>Luca</t>
  </si>
  <si>
    <t>Sonia</t>
  </si>
  <si>
    <t>Cristiano</t>
  </si>
  <si>
    <t>Ettore</t>
  </si>
  <si>
    <t>Tommaso</t>
  </si>
  <si>
    <t>Raffaele</t>
  </si>
  <si>
    <t>Luigi</t>
  </si>
  <si>
    <t>Massimo</t>
  </si>
  <si>
    <t>Elisabetta</t>
  </si>
  <si>
    <t>Riccardo</t>
  </si>
  <si>
    <t>Laura</t>
  </si>
  <si>
    <t>Simona</t>
  </si>
  <si>
    <t>Tiziana</t>
  </si>
  <si>
    <t>DANESE</t>
  </si>
  <si>
    <t>Ilaria</t>
  </si>
  <si>
    <t>Maria Paola</t>
  </si>
  <si>
    <t>Daniela</t>
  </si>
  <si>
    <t>Uisp Roma</t>
  </si>
  <si>
    <t>Matteo</t>
  </si>
  <si>
    <t>Running Club Futura</t>
  </si>
  <si>
    <t>Lorenzo</t>
  </si>
  <si>
    <t>Leone</t>
  </si>
  <si>
    <t>Valentina</t>
  </si>
  <si>
    <t>A.S.D. Podistica Solidarietà</t>
  </si>
  <si>
    <t>FARGIONE</t>
  </si>
  <si>
    <t>SCARSELLA</t>
  </si>
  <si>
    <t>LEONARDI</t>
  </si>
  <si>
    <t>PETREI</t>
  </si>
  <si>
    <t>LUNGU</t>
  </si>
  <si>
    <t>SORGI</t>
  </si>
  <si>
    <t>GOLVELLI</t>
  </si>
  <si>
    <t>PUCCI</t>
  </si>
  <si>
    <t>ZERVOS</t>
  </si>
  <si>
    <t>FEDERICI</t>
  </si>
  <si>
    <t>DE MATTIA</t>
  </si>
  <si>
    <t>ROSSI</t>
  </si>
  <si>
    <t>ADANTI</t>
  </si>
  <si>
    <t>BATTISTELLI</t>
  </si>
  <si>
    <t>PEIFFER</t>
  </si>
  <si>
    <t>D'ADAMO</t>
  </si>
  <si>
    <t>CAMERTONI</t>
  </si>
  <si>
    <t>VALENTINI</t>
  </si>
  <si>
    <t>CENNI</t>
  </si>
  <si>
    <t>BUMBACA</t>
  </si>
  <si>
    <t>DURANTE</t>
  </si>
  <si>
    <t>QUATTAM</t>
  </si>
  <si>
    <t>Mohamed Alì</t>
  </si>
  <si>
    <t>Fartlek Ostia</t>
  </si>
  <si>
    <t>ADAMO</t>
  </si>
  <si>
    <t>Colleferro Atletica</t>
  </si>
  <si>
    <t>DI GREGORIO</t>
  </si>
  <si>
    <t>Tivoli Marathon</t>
  </si>
  <si>
    <t>MATTU</t>
  </si>
  <si>
    <t>Futura Cagliari Solidarieta'</t>
  </si>
  <si>
    <t>MARANZI</t>
  </si>
  <si>
    <t>Reti Runners Footworks</t>
  </si>
  <si>
    <t>BIRROCCI</t>
  </si>
  <si>
    <t>S.S. Lazio Atletica</t>
  </si>
  <si>
    <t>ADAGIO</t>
  </si>
  <si>
    <t>TOPPI</t>
  </si>
  <si>
    <t>Igor</t>
  </si>
  <si>
    <t>L.B.M. Sport Team</t>
  </si>
  <si>
    <t>Janat</t>
  </si>
  <si>
    <t>HANANE</t>
  </si>
  <si>
    <t>RINALDI</t>
  </si>
  <si>
    <t>Tibur Runners</t>
  </si>
  <si>
    <t>G.S. Bancari Romani</t>
  </si>
  <si>
    <t>CORLIANÒ</t>
  </si>
  <si>
    <t>G.S. Lital</t>
  </si>
  <si>
    <t>PRENCIPE</t>
  </si>
  <si>
    <t>Vitamina Runner</t>
  </si>
  <si>
    <t>DE DOMINICIS</t>
  </si>
  <si>
    <t>Cesare</t>
  </si>
  <si>
    <t>Atletico Monterotondo</t>
  </si>
  <si>
    <t>BOLOGNESI</t>
  </si>
  <si>
    <t>VANNI</t>
  </si>
  <si>
    <t>Orlando</t>
  </si>
  <si>
    <t>D'OFFIZI</t>
  </si>
  <si>
    <t>Virginia</t>
  </si>
  <si>
    <t>ACSI Italia Atletica</t>
  </si>
  <si>
    <t>ACCIARI</t>
  </si>
  <si>
    <t>A.S. Atletica Rocca di Papa</t>
  </si>
  <si>
    <t>PONTIERI</t>
  </si>
  <si>
    <t>U.S. Roma 83</t>
  </si>
  <si>
    <t>FIORENTINI</t>
  </si>
  <si>
    <t>GIANCARLI</t>
  </si>
  <si>
    <t>Atletica L.A.G.O.S. dei Marsi</t>
  </si>
  <si>
    <t>PENTANGELO</t>
  </si>
  <si>
    <t>A.S.D. Runners Ciampino</t>
  </si>
  <si>
    <t>MOLLICA</t>
  </si>
  <si>
    <t>Mariano</t>
  </si>
  <si>
    <t>A.S.D. Corsa dei Santi</t>
  </si>
  <si>
    <t>CORREALE</t>
  </si>
  <si>
    <t>Veronica</t>
  </si>
  <si>
    <t>Calcaterra Sport</t>
  </si>
  <si>
    <t>BELARDINI</t>
  </si>
  <si>
    <t>Uisp Latina</t>
  </si>
  <si>
    <t>ROSMARINO</t>
  </si>
  <si>
    <t>CASCIOTTI</t>
  </si>
  <si>
    <t>Ivo</t>
  </si>
  <si>
    <t>DE FAZIO</t>
  </si>
  <si>
    <t>CIMA</t>
  </si>
  <si>
    <t>DELL'OLIO</t>
  </si>
  <si>
    <t>RABONI</t>
  </si>
  <si>
    <t>Beati Gli Ultimi</t>
  </si>
  <si>
    <t>MADAMA</t>
  </si>
  <si>
    <t>Italo</t>
  </si>
  <si>
    <t>A.S.D. Running San Basilio</t>
  </si>
  <si>
    <t>CHERUBINI</t>
  </si>
  <si>
    <t>BRESCINI</t>
  </si>
  <si>
    <t>CASTELLANA</t>
  </si>
  <si>
    <t>GARGANO</t>
  </si>
  <si>
    <t>Romolo</t>
  </si>
  <si>
    <t>MATTIOLI</t>
  </si>
  <si>
    <t>SECCI</t>
  </si>
  <si>
    <t>Luminita</t>
  </si>
  <si>
    <t>PAONE</t>
  </si>
  <si>
    <t>Gianni</t>
  </si>
  <si>
    <t>DE MASSIMI</t>
  </si>
  <si>
    <t>PASCUCCI</t>
  </si>
  <si>
    <t>SCOCCIA</t>
  </si>
  <si>
    <t>Olimpica Flaminia</t>
  </si>
  <si>
    <t>PERETTA</t>
  </si>
  <si>
    <t>Emanuele</t>
  </si>
  <si>
    <t>CICCARELLI</t>
  </si>
  <si>
    <t>CAGGIANO</t>
  </si>
  <si>
    <t>Roberta</t>
  </si>
  <si>
    <t>CERRONI</t>
  </si>
  <si>
    <t>FALATO</t>
  </si>
  <si>
    <t>Sebastiano</t>
  </si>
  <si>
    <t>CANNELLA</t>
  </si>
  <si>
    <t>GENTILINI</t>
  </si>
  <si>
    <t>Vladimiro</t>
  </si>
  <si>
    <t>GIAMBARTOLOMEI</t>
  </si>
  <si>
    <t>TORRESI</t>
  </si>
  <si>
    <t>Lazio Running Team</t>
  </si>
  <si>
    <t>STRABIOLI</t>
  </si>
  <si>
    <t>Running Evolution</t>
  </si>
  <si>
    <t>MENESATTI</t>
  </si>
  <si>
    <t>COSTA</t>
  </si>
  <si>
    <t>IAROSSI</t>
  </si>
  <si>
    <t>VIOLA</t>
  </si>
  <si>
    <t>DI PAOLO</t>
  </si>
  <si>
    <t>G.S. Cat Sport</t>
  </si>
  <si>
    <t>MASTRORENZO</t>
  </si>
  <si>
    <t>Raffele</t>
  </si>
  <si>
    <t>Atletica La Sbarra</t>
  </si>
  <si>
    <t>CACCIAMANI</t>
  </si>
  <si>
    <t>Viviana</t>
  </si>
  <si>
    <t>JEDRUSIK</t>
  </si>
  <si>
    <t>Magdalena Agata</t>
  </si>
  <si>
    <t>DATTILO</t>
  </si>
  <si>
    <t>SEBASTIANELLI</t>
  </si>
  <si>
    <t>GALATI</t>
  </si>
  <si>
    <t>PINTO</t>
  </si>
  <si>
    <t>Bravetta Runners</t>
  </si>
  <si>
    <t>MILANESE</t>
  </si>
  <si>
    <t>Forhans team</t>
  </si>
  <si>
    <t>MULAZZI</t>
  </si>
  <si>
    <t>PACCHIONI</t>
  </si>
  <si>
    <t>VERDIGLIONE</t>
  </si>
  <si>
    <t>Marisa</t>
  </si>
  <si>
    <t>MAISANO</t>
  </si>
  <si>
    <t>Santo</t>
  </si>
  <si>
    <t>Peter Pan</t>
  </si>
  <si>
    <t>ACUNZO</t>
  </si>
  <si>
    <t>GIUSTINIANI</t>
  </si>
  <si>
    <t>Gea</t>
  </si>
  <si>
    <t>ZAINO</t>
  </si>
  <si>
    <t>Podistica Preneste</t>
  </si>
  <si>
    <t>LATROFA</t>
  </si>
  <si>
    <t>FRANCICA</t>
  </si>
  <si>
    <t>SME DAR</t>
  </si>
  <si>
    <t>COCCHI</t>
  </si>
  <si>
    <t>Atletica Rocca Priora</t>
  </si>
  <si>
    <t>PIMPINELLA</t>
  </si>
  <si>
    <t>Atletica Faleria</t>
  </si>
  <si>
    <t>DI BARTOLOMEO</t>
  </si>
  <si>
    <t>SERGI</t>
  </si>
  <si>
    <t>Bruno</t>
  </si>
  <si>
    <t>Gianfrancesco</t>
  </si>
  <si>
    <t>CRUCIANI</t>
  </si>
  <si>
    <t>Venanzino</t>
  </si>
  <si>
    <t>FAZIO</t>
  </si>
  <si>
    <t>Candiana</t>
  </si>
  <si>
    <t>Cosma</t>
  </si>
  <si>
    <t>VALLECOCCIA</t>
  </si>
  <si>
    <t>Danilo</t>
  </si>
  <si>
    <t>DI CICCO</t>
  </si>
  <si>
    <t>SANTORO</t>
  </si>
  <si>
    <t>CALCAGNA</t>
  </si>
  <si>
    <t>SORGE</t>
  </si>
  <si>
    <t>Podisti Maratona di Roma</t>
  </si>
  <si>
    <t>ORSINI</t>
  </si>
  <si>
    <t>BORTOLONI</t>
  </si>
  <si>
    <t>Natale</t>
  </si>
  <si>
    <t>Thi Kim Thu</t>
  </si>
  <si>
    <t>PICA</t>
  </si>
  <si>
    <t>A.S.D. Albatros Roma</t>
  </si>
  <si>
    <t>PAOLESSI</t>
  </si>
  <si>
    <t>Paola</t>
  </si>
  <si>
    <t>Rifondazione Podistica</t>
  </si>
  <si>
    <t>BARBIERI</t>
  </si>
  <si>
    <t>BOCCADORI</t>
  </si>
  <si>
    <t>CAPOBIANCO</t>
  </si>
  <si>
    <t>Euplio</t>
  </si>
  <si>
    <t>Olimpic Montecompatri</t>
  </si>
  <si>
    <t>Roma Road Runners Club</t>
  </si>
  <si>
    <t>Faratletica</t>
  </si>
  <si>
    <t>CICETTI</t>
  </si>
  <si>
    <t>BELÀ</t>
  </si>
  <si>
    <t>Atletica Vita</t>
  </si>
  <si>
    <t>Liviano</t>
  </si>
  <si>
    <t>VERDILIO</t>
  </si>
  <si>
    <t>BRACIOLI</t>
  </si>
  <si>
    <t>GIANNINI</t>
  </si>
  <si>
    <t>IOPPOLO</t>
  </si>
  <si>
    <t>Angelina</t>
  </si>
  <si>
    <t>MANSUETI</t>
  </si>
  <si>
    <t>Renzo</t>
  </si>
  <si>
    <t>CIAMPA</t>
  </si>
  <si>
    <t>BUZZI</t>
  </si>
  <si>
    <t>Ademo</t>
  </si>
  <si>
    <t>LUCCHETTI</t>
  </si>
  <si>
    <t>Luana</t>
  </si>
  <si>
    <t>DELLE FONTANE</t>
  </si>
  <si>
    <t>Ludovico</t>
  </si>
  <si>
    <t>Piera</t>
  </si>
  <si>
    <t>VETRARI</t>
  </si>
  <si>
    <t>VARRA</t>
  </si>
  <si>
    <t>Alfredo</t>
  </si>
  <si>
    <t>FERRARI</t>
  </si>
  <si>
    <t>GIRLANDO</t>
  </si>
  <si>
    <t>Due Ponti</t>
  </si>
  <si>
    <t>PIEDIMONTE</t>
  </si>
  <si>
    <t>ROCCAMO</t>
  </si>
  <si>
    <t>Ennio</t>
  </si>
  <si>
    <t>VASSELLI</t>
  </si>
  <si>
    <t>DI FELICE</t>
  </si>
  <si>
    <t>Anna Maria</t>
  </si>
  <si>
    <t>MERICO</t>
  </si>
  <si>
    <t>Salvatore</t>
  </si>
  <si>
    <t>MANTONI</t>
  </si>
  <si>
    <t>Daniel</t>
  </si>
  <si>
    <t>BORRUSO</t>
  </si>
  <si>
    <t>Emanuela</t>
  </si>
  <si>
    <t>MICARELLI</t>
  </si>
  <si>
    <t>VALENTINETTI</t>
  </si>
  <si>
    <t>LATTANZI</t>
  </si>
  <si>
    <t>FILESI</t>
  </si>
  <si>
    <t>Eugenio</t>
  </si>
  <si>
    <t>BAZZONI</t>
  </si>
  <si>
    <t>A.S.D. Atletica Monte Mario</t>
  </si>
  <si>
    <t>GIORDANO</t>
  </si>
  <si>
    <t>GIGLI</t>
  </si>
  <si>
    <t>TOSONI</t>
  </si>
  <si>
    <t>A.S.D. Atletica Fiano Romano</t>
  </si>
  <si>
    <t>SANTORI</t>
  </si>
  <si>
    <t>LIBOA</t>
  </si>
  <si>
    <t>SF65</t>
  </si>
  <si>
    <t>TESEO</t>
  </si>
  <si>
    <t>FERRONI</t>
  </si>
  <si>
    <t>KOJOUHAROV</t>
  </si>
  <si>
    <t>IVAYLO</t>
  </si>
  <si>
    <t>IANNILLI</t>
  </si>
  <si>
    <t>Giancarlo</t>
  </si>
  <si>
    <t>DELL'AQUILA</t>
  </si>
  <si>
    <t>TUCCI</t>
  </si>
  <si>
    <t>MAGNINI</t>
  </si>
  <si>
    <t>VENTOSILLA SHAW</t>
  </si>
  <si>
    <t>Edit Rosario</t>
  </si>
  <si>
    <t>RUBINACE</t>
  </si>
  <si>
    <t>COSENTINO</t>
  </si>
  <si>
    <t>CHESSA</t>
  </si>
  <si>
    <t>MASA</t>
  </si>
  <si>
    <t>LENTO</t>
  </si>
  <si>
    <t>Francesca</t>
  </si>
  <si>
    <t>Marathon Club ATAC</t>
  </si>
  <si>
    <t>CASTUCCI</t>
  </si>
  <si>
    <t>Atletica Nepi</t>
  </si>
  <si>
    <t>PINTUS</t>
  </si>
  <si>
    <t>Forza Maggiore</t>
  </si>
  <si>
    <t>PARIS</t>
  </si>
  <si>
    <t>Filiberto</t>
  </si>
  <si>
    <t>Runners Rieti</t>
  </si>
  <si>
    <t>SETZU</t>
  </si>
  <si>
    <t>CAGLIANI</t>
  </si>
  <si>
    <t>SPERANZA</t>
  </si>
  <si>
    <t>Ugo</t>
  </si>
  <si>
    <t>REGOLI</t>
  </si>
  <si>
    <t>ASTRA Roma</t>
  </si>
  <si>
    <t>COLAPIETRO</t>
  </si>
  <si>
    <t>Atletica Ostia</t>
  </si>
  <si>
    <t>TAGLIABUE</t>
  </si>
  <si>
    <t>TIBERI</t>
  </si>
  <si>
    <t>MAGINI</t>
  </si>
  <si>
    <t>Rossella</t>
  </si>
  <si>
    <t>FORCUTI</t>
  </si>
  <si>
    <t>RARU</t>
  </si>
  <si>
    <t>Carmen</t>
  </si>
  <si>
    <t>PIRAZZI</t>
  </si>
  <si>
    <t>AURELI</t>
  </si>
  <si>
    <t>DASTOLI</t>
  </si>
  <si>
    <t>MANCINELLI</t>
  </si>
  <si>
    <t>Loreana</t>
  </si>
  <si>
    <t>TROISI</t>
  </si>
  <si>
    <t>Podistica Ostia</t>
  </si>
  <si>
    <t>RATTI</t>
  </si>
  <si>
    <t>Gianfranco</t>
  </si>
  <si>
    <t>CHINNI</t>
  </si>
  <si>
    <t>Lucia</t>
  </si>
  <si>
    <t>DE FEDERICIS</t>
  </si>
  <si>
    <t>FINOCCHI</t>
  </si>
  <si>
    <t>VERZILI</t>
  </si>
  <si>
    <t>Marcella</t>
  </si>
  <si>
    <t>MAGRIS</t>
  </si>
  <si>
    <t>Marina</t>
  </si>
  <si>
    <t>GIORDANI</t>
  </si>
  <si>
    <t>ORSINGHER</t>
  </si>
  <si>
    <t>Enzo</t>
  </si>
  <si>
    <t>MISSORI</t>
  </si>
  <si>
    <t>CARFAGNA</t>
  </si>
  <si>
    <t>Nando</t>
  </si>
  <si>
    <t>COCCHETTI</t>
  </si>
  <si>
    <t>Silvana</t>
  </si>
  <si>
    <t>MASSA</t>
  </si>
  <si>
    <t>PELLICCIA</t>
  </si>
  <si>
    <t>Podistica Mare di Roma</t>
  </si>
  <si>
    <t>SPERONIERO</t>
  </si>
  <si>
    <t>Nadia</t>
  </si>
  <si>
    <t>LAPENNA</t>
  </si>
  <si>
    <t>CIMINO</t>
  </si>
  <si>
    <t>Letizia</t>
  </si>
  <si>
    <t>VECCHI</t>
  </si>
  <si>
    <t>Grazia</t>
  </si>
  <si>
    <t>BROGI</t>
  </si>
  <si>
    <t>PONZIANI</t>
  </si>
  <si>
    <t>Roma Est Runners</t>
  </si>
  <si>
    <t>VEROLI</t>
  </si>
  <si>
    <t>Federico</t>
  </si>
  <si>
    <t>BARBONE</t>
  </si>
  <si>
    <t>ZENECCHIA</t>
  </si>
  <si>
    <t>Stefania</t>
  </si>
  <si>
    <t>DESSÌ</t>
  </si>
  <si>
    <t>Romano</t>
  </si>
  <si>
    <t>Corri tra le Cerase</t>
  </si>
  <si>
    <t xml:space="preserve">12ª edizione </t>
  </si>
  <si>
    <t>Castelchiodato (RM) Italia - Lunedì 02/06/2014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</si>
</sst>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171" fontId="51" fillId="35" borderId="14" xfId="0" applyNumberFormat="1" applyFont="1" applyFill="1" applyBorder="1" applyAlignment="1">
      <alignment horizontal="center" vertical="center"/>
    </xf>
    <xf numFmtId="21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420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421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10.45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119</v>
      </c>
      <c r="C5" s="17" t="s">
        <v>120</v>
      </c>
      <c r="D5" s="12" t="s">
        <v>11</v>
      </c>
      <c r="E5" s="17" t="s">
        <v>121</v>
      </c>
      <c r="F5" s="35">
        <v>0.025208333333333333</v>
      </c>
      <c r="G5" s="35">
        <v>0.025208333333333333</v>
      </c>
      <c r="H5" s="12" t="str">
        <f aca="true" t="shared" si="0" ref="H5:H28">TEXT(INT((HOUR(G5)*3600+MINUTE(G5)*60+SECOND(G5))/$J$3/60),"0")&amp;"."&amp;TEXT(MOD((HOUR(G5)*3600+MINUTE(G5)*60+SECOND(G5))/$J$3,60),"00")&amp;"/km"</f>
        <v>3.28/km</v>
      </c>
      <c r="I5" s="27">
        <f aca="true" t="shared" si="1" ref="I5:I28">G5-$G$5</f>
        <v>0</v>
      </c>
      <c r="J5" s="27">
        <f>G5-INDEX($G$5:$G$223,MATCH(D5,$D$5:$D$223,0))</f>
        <v>0</v>
      </c>
    </row>
    <row r="6" spans="1:10" s="10" customFormat="1" ht="15" customHeight="1">
      <c r="A6" s="13">
        <v>2</v>
      </c>
      <c r="B6" s="18" t="s">
        <v>122</v>
      </c>
      <c r="C6" s="18" t="s">
        <v>51</v>
      </c>
      <c r="D6" s="13" t="s">
        <v>17</v>
      </c>
      <c r="E6" s="18" t="s">
        <v>123</v>
      </c>
      <c r="F6" s="36">
        <v>0.025636574074074072</v>
      </c>
      <c r="G6" s="36">
        <v>0.025636574074074072</v>
      </c>
      <c r="H6" s="13" t="str">
        <f t="shared" si="0"/>
        <v>3.32/km</v>
      </c>
      <c r="I6" s="14">
        <f t="shared" si="1"/>
        <v>0.00042824074074073945</v>
      </c>
      <c r="J6" s="14">
        <f>G6-INDEX($G$5:$G$223,MATCH(D6,$D$5:$D$223,0))</f>
        <v>0</v>
      </c>
    </row>
    <row r="7" spans="1:10" s="10" customFormat="1" ht="15" customHeight="1">
      <c r="A7" s="13">
        <v>3</v>
      </c>
      <c r="B7" s="18" t="s">
        <v>124</v>
      </c>
      <c r="C7" s="18" t="s">
        <v>47</v>
      </c>
      <c r="D7" s="13" t="s">
        <v>16</v>
      </c>
      <c r="E7" s="18" t="s">
        <v>125</v>
      </c>
      <c r="F7" s="36">
        <v>0.026041666666666668</v>
      </c>
      <c r="G7" s="36">
        <v>0.026041666666666668</v>
      </c>
      <c r="H7" s="13" t="str">
        <f t="shared" si="0"/>
        <v>3.35/km</v>
      </c>
      <c r="I7" s="14">
        <f t="shared" si="1"/>
        <v>0.0008333333333333352</v>
      </c>
      <c r="J7" s="14">
        <f>G7-INDEX($G$5:$G$223,MATCH(D7,$D$5:$D$223,0))</f>
        <v>0</v>
      </c>
    </row>
    <row r="8" spans="1:10" s="10" customFormat="1" ht="15" customHeight="1">
      <c r="A8" s="13">
        <v>4</v>
      </c>
      <c r="B8" s="18" t="s">
        <v>126</v>
      </c>
      <c r="C8" s="18" t="s">
        <v>39</v>
      </c>
      <c r="D8" s="13" t="s">
        <v>12</v>
      </c>
      <c r="E8" s="18" t="s">
        <v>127</v>
      </c>
      <c r="F8" s="36">
        <v>0.026226851851851852</v>
      </c>
      <c r="G8" s="36">
        <v>0.026226851851851852</v>
      </c>
      <c r="H8" s="13" t="str">
        <f t="shared" si="0"/>
        <v>3.37/km</v>
      </c>
      <c r="I8" s="14">
        <f t="shared" si="1"/>
        <v>0.0010185185185185193</v>
      </c>
      <c r="J8" s="14">
        <f>G8-INDEX($G$5:$G$223,MATCH(D8,$D$5:$D$223,0))</f>
        <v>0</v>
      </c>
    </row>
    <row r="9" spans="1:10" s="10" customFormat="1" ht="15" customHeight="1">
      <c r="A9" s="13">
        <v>5</v>
      </c>
      <c r="B9" s="18" t="s">
        <v>128</v>
      </c>
      <c r="C9" s="18" t="s">
        <v>47</v>
      </c>
      <c r="D9" s="13" t="s">
        <v>16</v>
      </c>
      <c r="E9" s="18" t="s">
        <v>129</v>
      </c>
      <c r="F9" s="36">
        <v>0.02681712962962963</v>
      </c>
      <c r="G9" s="36">
        <v>0.02681712962962963</v>
      </c>
      <c r="H9" s="13" t="str">
        <f t="shared" si="0"/>
        <v>3.42/km</v>
      </c>
      <c r="I9" s="14">
        <f t="shared" si="1"/>
        <v>0.0016087962962962991</v>
      </c>
      <c r="J9" s="14">
        <f>G9-INDEX($G$5:$G$223,MATCH(D9,$D$5:$D$223,0))</f>
        <v>0.0007754629629629639</v>
      </c>
    </row>
    <row r="10" spans="1:10" s="10" customFormat="1" ht="15" customHeight="1">
      <c r="A10" s="13">
        <v>6</v>
      </c>
      <c r="B10" s="18" t="s">
        <v>130</v>
      </c>
      <c r="C10" s="18" t="s">
        <v>47</v>
      </c>
      <c r="D10" s="13" t="s">
        <v>12</v>
      </c>
      <c r="E10" s="18" t="s">
        <v>131</v>
      </c>
      <c r="F10" s="36">
        <v>0.027453703703703702</v>
      </c>
      <c r="G10" s="36">
        <v>0.027453703703703702</v>
      </c>
      <c r="H10" s="13" t="str">
        <f t="shared" si="0"/>
        <v>3.47/km</v>
      </c>
      <c r="I10" s="14">
        <f t="shared" si="1"/>
        <v>0.00224537037037037</v>
      </c>
      <c r="J10" s="14">
        <f>G10-INDEX($G$5:$G$223,MATCH(D10,$D$5:$D$223,0))</f>
        <v>0.0012268518518518505</v>
      </c>
    </row>
    <row r="11" spans="1:10" s="10" customFormat="1" ht="15" customHeight="1">
      <c r="A11" s="13">
        <v>7</v>
      </c>
      <c r="B11" s="18" t="s">
        <v>132</v>
      </c>
      <c r="C11" s="18" t="s">
        <v>51</v>
      </c>
      <c r="D11" s="13" t="s">
        <v>16</v>
      </c>
      <c r="E11" s="18" t="s">
        <v>131</v>
      </c>
      <c r="F11" s="36">
        <v>0.027557870370370368</v>
      </c>
      <c r="G11" s="36">
        <v>0.027557870370370368</v>
      </c>
      <c r="H11" s="13" t="str">
        <f t="shared" si="0"/>
        <v>3.48/km</v>
      </c>
      <c r="I11" s="14">
        <f t="shared" si="1"/>
        <v>0.0023495370370370354</v>
      </c>
      <c r="J11" s="14">
        <f>G11-INDEX($G$5:$G$223,MATCH(D11,$D$5:$D$223,0))</f>
        <v>0.0015162037037037002</v>
      </c>
    </row>
    <row r="12" spans="1:10" s="10" customFormat="1" ht="15" customHeight="1">
      <c r="A12" s="13">
        <v>8</v>
      </c>
      <c r="B12" s="18" t="s">
        <v>133</v>
      </c>
      <c r="C12" s="18" t="s">
        <v>134</v>
      </c>
      <c r="D12" s="13" t="s">
        <v>12</v>
      </c>
      <c r="E12" s="18" t="s">
        <v>135</v>
      </c>
      <c r="F12" s="36">
        <v>0.027592592592592596</v>
      </c>
      <c r="G12" s="36">
        <v>0.027592592592592596</v>
      </c>
      <c r="H12" s="13" t="str">
        <f t="shared" si="0"/>
        <v>3.48/km</v>
      </c>
      <c r="I12" s="14">
        <f t="shared" si="1"/>
        <v>0.002384259259259263</v>
      </c>
      <c r="J12" s="14">
        <f>G12-INDEX($G$5:$G$223,MATCH(D12,$D$5:$D$223,0))</f>
        <v>0.0013657407407407438</v>
      </c>
    </row>
    <row r="13" spans="1:10" s="10" customFormat="1" ht="15" customHeight="1">
      <c r="A13" s="13">
        <v>9</v>
      </c>
      <c r="B13" s="18" t="s">
        <v>136</v>
      </c>
      <c r="C13" s="18" t="s">
        <v>137</v>
      </c>
      <c r="D13" s="13" t="s">
        <v>25</v>
      </c>
      <c r="E13" s="18" t="s">
        <v>135</v>
      </c>
      <c r="F13" s="36">
        <v>0.027881944444444445</v>
      </c>
      <c r="G13" s="36">
        <v>0.027881944444444445</v>
      </c>
      <c r="H13" s="13" t="str">
        <f t="shared" si="0"/>
        <v>3.51/km</v>
      </c>
      <c r="I13" s="14">
        <f t="shared" si="1"/>
        <v>0.0026736111111111127</v>
      </c>
      <c r="J13" s="14">
        <f>G13-INDEX($G$5:$G$223,MATCH(D13,$D$5:$D$223,0))</f>
        <v>0</v>
      </c>
    </row>
    <row r="14" spans="1:10" s="10" customFormat="1" ht="15" customHeight="1">
      <c r="A14" s="13">
        <v>10</v>
      </c>
      <c r="B14" s="18" t="s">
        <v>138</v>
      </c>
      <c r="C14" s="18" t="s">
        <v>58</v>
      </c>
      <c r="D14" s="13" t="s">
        <v>12</v>
      </c>
      <c r="E14" s="18" t="s">
        <v>139</v>
      </c>
      <c r="F14" s="36">
        <v>0.02798611111111111</v>
      </c>
      <c r="G14" s="36">
        <v>0.02798611111111111</v>
      </c>
      <c r="H14" s="13" t="str">
        <f t="shared" si="0"/>
        <v>3.51/km</v>
      </c>
      <c r="I14" s="14">
        <f t="shared" si="1"/>
        <v>0.0027777777777777783</v>
      </c>
      <c r="J14" s="14">
        <f>G14-INDEX($G$5:$G$223,MATCH(D14,$D$5:$D$223,0))</f>
        <v>0.001759259259259259</v>
      </c>
    </row>
    <row r="15" spans="1:10" s="10" customFormat="1" ht="15" customHeight="1">
      <c r="A15" s="13">
        <v>11</v>
      </c>
      <c r="B15" s="18" t="s">
        <v>98</v>
      </c>
      <c r="C15" s="18" t="s">
        <v>57</v>
      </c>
      <c r="D15" s="13" t="s">
        <v>13</v>
      </c>
      <c r="E15" s="18" t="s">
        <v>140</v>
      </c>
      <c r="F15" s="36">
        <v>0.02871527777777778</v>
      </c>
      <c r="G15" s="36">
        <v>0.02871527777777778</v>
      </c>
      <c r="H15" s="13" t="str">
        <f t="shared" si="0"/>
        <v>3.57/km</v>
      </c>
      <c r="I15" s="14">
        <f t="shared" si="1"/>
        <v>0.003506944444444448</v>
      </c>
      <c r="J15" s="14">
        <f>G15-INDEX($G$5:$G$223,MATCH(D15,$D$5:$D$223,0))</f>
        <v>0</v>
      </c>
    </row>
    <row r="16" spans="1:10" s="10" customFormat="1" ht="15" customHeight="1">
      <c r="A16" s="13">
        <v>12</v>
      </c>
      <c r="B16" s="18" t="s">
        <v>141</v>
      </c>
      <c r="C16" s="18" t="s">
        <v>77</v>
      </c>
      <c r="D16" s="13" t="s">
        <v>16</v>
      </c>
      <c r="E16" s="18" t="s">
        <v>142</v>
      </c>
      <c r="F16" s="36">
        <v>0.028958333333333336</v>
      </c>
      <c r="G16" s="36">
        <v>0.028958333333333336</v>
      </c>
      <c r="H16" s="13" t="str">
        <f t="shared" si="0"/>
        <v>3.59/km</v>
      </c>
      <c r="I16" s="14">
        <f t="shared" si="1"/>
        <v>0.0037500000000000033</v>
      </c>
      <c r="J16" s="14">
        <f>G16-INDEX($G$5:$G$223,MATCH(D16,$D$5:$D$223,0))</f>
        <v>0.002916666666666668</v>
      </c>
    </row>
    <row r="17" spans="1:10" s="10" customFormat="1" ht="15" customHeight="1">
      <c r="A17" s="13">
        <v>13</v>
      </c>
      <c r="B17" s="18" t="s">
        <v>143</v>
      </c>
      <c r="C17" s="18" t="s">
        <v>73</v>
      </c>
      <c r="D17" s="13" t="s">
        <v>12</v>
      </c>
      <c r="E17" s="18" t="s">
        <v>144</v>
      </c>
      <c r="F17" s="36">
        <v>0.029236111111111112</v>
      </c>
      <c r="G17" s="36">
        <v>0.029236111111111112</v>
      </c>
      <c r="H17" s="13" t="str">
        <f t="shared" si="0"/>
        <v>4.02/km</v>
      </c>
      <c r="I17" s="14">
        <f t="shared" si="1"/>
        <v>0.004027777777777779</v>
      </c>
      <c r="J17" s="14">
        <f>G17-INDEX($G$5:$G$223,MATCH(D17,$D$5:$D$223,0))</f>
        <v>0.00300925925925926</v>
      </c>
    </row>
    <row r="18" spans="1:10" s="10" customFormat="1" ht="15" customHeight="1">
      <c r="A18" s="13">
        <v>14</v>
      </c>
      <c r="B18" s="18" t="s">
        <v>145</v>
      </c>
      <c r="C18" s="18" t="s">
        <v>146</v>
      </c>
      <c r="D18" s="13" t="s">
        <v>11</v>
      </c>
      <c r="E18" s="18" t="s">
        <v>147</v>
      </c>
      <c r="F18" s="36">
        <v>0.029375</v>
      </c>
      <c r="G18" s="36">
        <v>0.029375</v>
      </c>
      <c r="H18" s="13" t="str">
        <f t="shared" si="0"/>
        <v>4.03/km</v>
      </c>
      <c r="I18" s="14">
        <f t="shared" si="1"/>
        <v>0.004166666666666666</v>
      </c>
      <c r="J18" s="14">
        <f>G18-INDEX($G$5:$G$223,MATCH(D18,$D$5:$D$223,0))</f>
        <v>0.004166666666666666</v>
      </c>
    </row>
    <row r="19" spans="1:10" s="10" customFormat="1" ht="15" customHeight="1">
      <c r="A19" s="13">
        <v>15</v>
      </c>
      <c r="B19" s="18" t="s">
        <v>87</v>
      </c>
      <c r="C19" s="18" t="s">
        <v>65</v>
      </c>
      <c r="D19" s="13" t="s">
        <v>11</v>
      </c>
      <c r="E19" s="18" t="s">
        <v>142</v>
      </c>
      <c r="F19" s="36">
        <v>0.029664351851851855</v>
      </c>
      <c r="G19" s="36">
        <v>0.029664351851851855</v>
      </c>
      <c r="H19" s="13" t="str">
        <f t="shared" si="0"/>
        <v>4.05/km</v>
      </c>
      <c r="I19" s="14">
        <f t="shared" si="1"/>
        <v>0.004456018518518522</v>
      </c>
      <c r="J19" s="14">
        <f>G19-INDEX($G$5:$G$223,MATCH(D19,$D$5:$D$223,0))</f>
        <v>0.004456018518518522</v>
      </c>
    </row>
    <row r="20" spans="1:10" s="10" customFormat="1" ht="15" customHeight="1">
      <c r="A20" s="13">
        <v>16</v>
      </c>
      <c r="B20" s="18" t="s">
        <v>148</v>
      </c>
      <c r="C20" s="18" t="s">
        <v>41</v>
      </c>
      <c r="D20" s="13" t="s">
        <v>16</v>
      </c>
      <c r="E20" s="18" t="s">
        <v>93</v>
      </c>
      <c r="F20" s="36">
        <v>0.02974537037037037</v>
      </c>
      <c r="G20" s="36">
        <v>0.02974537037037037</v>
      </c>
      <c r="H20" s="13" t="str">
        <f t="shared" si="0"/>
        <v>4.06/km</v>
      </c>
      <c r="I20" s="14">
        <f t="shared" si="1"/>
        <v>0.004537037037037037</v>
      </c>
      <c r="J20" s="14">
        <f>G20-INDEX($G$5:$G$223,MATCH(D20,$D$5:$D$223,0))</f>
        <v>0.003703703703703702</v>
      </c>
    </row>
    <row r="21" spans="1:10" s="10" customFormat="1" ht="15" customHeight="1">
      <c r="A21" s="13">
        <v>17</v>
      </c>
      <c r="B21" s="18" t="s">
        <v>149</v>
      </c>
      <c r="C21" s="18" t="s">
        <v>150</v>
      </c>
      <c r="D21" s="13" t="s">
        <v>17</v>
      </c>
      <c r="E21" s="18" t="s">
        <v>147</v>
      </c>
      <c r="F21" s="36">
        <v>0.029872685185185183</v>
      </c>
      <c r="G21" s="36">
        <v>0.029872685185185183</v>
      </c>
      <c r="H21" s="13" t="str">
        <f t="shared" si="0"/>
        <v>4.07/km</v>
      </c>
      <c r="I21" s="14">
        <f t="shared" si="1"/>
        <v>0.00466435185185185</v>
      </c>
      <c r="J21" s="14">
        <f>G21-INDEX($G$5:$G$223,MATCH(D21,$D$5:$D$223,0))</f>
        <v>0.004236111111111111</v>
      </c>
    </row>
    <row r="22" spans="1:10" s="10" customFormat="1" ht="15" customHeight="1">
      <c r="A22" s="13">
        <v>18</v>
      </c>
      <c r="B22" s="18" t="s">
        <v>151</v>
      </c>
      <c r="C22" s="18" t="s">
        <v>35</v>
      </c>
      <c r="D22" s="13" t="s">
        <v>12</v>
      </c>
      <c r="E22" s="18" t="s">
        <v>139</v>
      </c>
      <c r="F22" s="36">
        <v>0.02991898148148148</v>
      </c>
      <c r="G22" s="36">
        <v>0.02991898148148148</v>
      </c>
      <c r="H22" s="13" t="str">
        <f t="shared" si="0"/>
        <v>4.07/km</v>
      </c>
      <c r="I22" s="14">
        <f t="shared" si="1"/>
        <v>0.004710648148148148</v>
      </c>
      <c r="J22" s="14">
        <f>G22-INDEX($G$5:$G$223,MATCH(D22,$D$5:$D$223,0))</f>
        <v>0.0036921296296296285</v>
      </c>
    </row>
    <row r="23" spans="1:10" s="10" customFormat="1" ht="15" customHeight="1">
      <c r="A23" s="13">
        <v>19</v>
      </c>
      <c r="B23" s="18" t="s">
        <v>101</v>
      </c>
      <c r="C23" s="18" t="s">
        <v>152</v>
      </c>
      <c r="D23" s="13" t="s">
        <v>14</v>
      </c>
      <c r="E23" s="18" t="s">
        <v>153</v>
      </c>
      <c r="F23" s="36">
        <v>0.029976851851851852</v>
      </c>
      <c r="G23" s="36">
        <v>0.029976851851851852</v>
      </c>
      <c r="H23" s="13" t="str">
        <f t="shared" si="0"/>
        <v>4.08/km</v>
      </c>
      <c r="I23" s="14">
        <f t="shared" si="1"/>
        <v>0.004768518518518519</v>
      </c>
      <c r="J23" s="14">
        <f>G23-INDEX($G$5:$G$223,MATCH(D23,$D$5:$D$223,0))</f>
        <v>0</v>
      </c>
    </row>
    <row r="24" spans="1:10" s="10" customFormat="1" ht="15" customHeight="1">
      <c r="A24" s="13">
        <v>20</v>
      </c>
      <c r="B24" s="18" t="s">
        <v>154</v>
      </c>
      <c r="C24" s="18" t="s">
        <v>54</v>
      </c>
      <c r="D24" s="13" t="s">
        <v>18</v>
      </c>
      <c r="E24" s="18" t="s">
        <v>155</v>
      </c>
      <c r="F24" s="36">
        <v>0.030173611111111113</v>
      </c>
      <c r="G24" s="36">
        <v>0.030173611111111113</v>
      </c>
      <c r="H24" s="13" t="str">
        <f t="shared" si="0"/>
        <v>4.09/km</v>
      </c>
      <c r="I24" s="14">
        <f t="shared" si="1"/>
        <v>0.00496527777777778</v>
      </c>
      <c r="J24" s="14">
        <f>G24-INDEX($G$5:$G$223,MATCH(D24,$D$5:$D$223,0))</f>
        <v>0</v>
      </c>
    </row>
    <row r="25" spans="1:10" s="10" customFormat="1" ht="15" customHeight="1">
      <c r="A25" s="13">
        <v>21</v>
      </c>
      <c r="B25" s="18" t="s">
        <v>156</v>
      </c>
      <c r="C25" s="18" t="s">
        <v>90</v>
      </c>
      <c r="D25" s="13" t="s">
        <v>14</v>
      </c>
      <c r="E25" s="18" t="s">
        <v>157</v>
      </c>
      <c r="F25" s="36">
        <v>0.03019675925925926</v>
      </c>
      <c r="G25" s="36">
        <v>0.03019675925925926</v>
      </c>
      <c r="H25" s="13" t="str">
        <f t="shared" si="0"/>
        <v>4.10/km</v>
      </c>
      <c r="I25" s="14">
        <f t="shared" si="1"/>
        <v>0.004988425925925927</v>
      </c>
      <c r="J25" s="14">
        <f>G25-INDEX($G$5:$G$223,MATCH(D25,$D$5:$D$223,0))</f>
        <v>0.00021990740740740825</v>
      </c>
    </row>
    <row r="26" spans="1:10" s="10" customFormat="1" ht="15" customHeight="1">
      <c r="A26" s="13">
        <v>22</v>
      </c>
      <c r="B26" s="18" t="s">
        <v>158</v>
      </c>
      <c r="C26" s="18" t="s">
        <v>54</v>
      </c>
      <c r="D26" s="13" t="s">
        <v>16</v>
      </c>
      <c r="E26" s="18" t="s">
        <v>91</v>
      </c>
      <c r="F26" s="36">
        <v>0.03040509259259259</v>
      </c>
      <c r="G26" s="36">
        <v>0.03040509259259259</v>
      </c>
      <c r="H26" s="13" t="str">
        <f t="shared" si="0"/>
        <v>4.11/km</v>
      </c>
      <c r="I26" s="14">
        <f t="shared" si="1"/>
        <v>0.005196759259259259</v>
      </c>
      <c r="J26" s="14">
        <f>G26-INDEX($G$5:$G$223,MATCH(D26,$D$5:$D$223,0))</f>
        <v>0.004363425925925923</v>
      </c>
    </row>
    <row r="27" spans="1:10" s="10" customFormat="1" ht="15" customHeight="1">
      <c r="A27" s="13">
        <v>23</v>
      </c>
      <c r="B27" s="18" t="s">
        <v>33</v>
      </c>
      <c r="C27" s="18" t="s">
        <v>55</v>
      </c>
      <c r="D27" s="13" t="s">
        <v>11</v>
      </c>
      <c r="E27" s="18" t="s">
        <v>144</v>
      </c>
      <c r="F27" s="36">
        <v>0.03045138888888889</v>
      </c>
      <c r="G27" s="36">
        <v>0.03045138888888889</v>
      </c>
      <c r="H27" s="13" t="str">
        <f t="shared" si="0"/>
        <v>4.12/km</v>
      </c>
      <c r="I27" s="14">
        <f t="shared" si="1"/>
        <v>0.005243055555555556</v>
      </c>
      <c r="J27" s="14">
        <f>G27-INDEX($G$5:$G$223,MATCH(D27,$D$5:$D$223,0))</f>
        <v>0.005243055555555556</v>
      </c>
    </row>
    <row r="28" spans="1:10" s="11" customFormat="1" ht="15" customHeight="1">
      <c r="A28" s="13">
        <v>24</v>
      </c>
      <c r="B28" s="18" t="s">
        <v>159</v>
      </c>
      <c r="C28" s="18" t="s">
        <v>58</v>
      </c>
      <c r="D28" s="13" t="s">
        <v>16</v>
      </c>
      <c r="E28" s="18" t="s">
        <v>160</v>
      </c>
      <c r="F28" s="36">
        <v>0.030520833333333334</v>
      </c>
      <c r="G28" s="36">
        <v>0.030520833333333334</v>
      </c>
      <c r="H28" s="13" t="str">
        <f t="shared" si="0"/>
        <v>4.12/km</v>
      </c>
      <c r="I28" s="14">
        <f t="shared" si="1"/>
        <v>0.005312500000000001</v>
      </c>
      <c r="J28" s="14">
        <f>G28-INDEX($G$5:$G$223,MATCH(D28,$D$5:$D$223,0))</f>
        <v>0.004479166666666666</v>
      </c>
    </row>
    <row r="29" spans="1:10" ht="15" customHeight="1">
      <c r="A29" s="13">
        <v>25</v>
      </c>
      <c r="B29" s="18" t="s">
        <v>161</v>
      </c>
      <c r="C29" s="18" t="s">
        <v>62</v>
      </c>
      <c r="D29" s="13" t="s">
        <v>24</v>
      </c>
      <c r="E29" s="18" t="s">
        <v>162</v>
      </c>
      <c r="F29" s="36">
        <v>0.03054398148148148</v>
      </c>
      <c r="G29" s="36">
        <v>0.03054398148148148</v>
      </c>
      <c r="H29" s="13" t="str">
        <f aca="true" t="shared" si="2" ref="H29:H91">TEXT(INT((HOUR(G29)*3600+MINUTE(G29)*60+SECOND(G29))/$J$3/60),"0")&amp;"."&amp;TEXT(MOD((HOUR(G29)*3600+MINUTE(G29)*60+SECOND(G29))/$J$3,60),"00")&amp;"/km"</f>
        <v>4.13/km</v>
      </c>
      <c r="I29" s="14">
        <f aca="true" t="shared" si="3" ref="I29:I91">G29-$G$5</f>
        <v>0.005335648148148148</v>
      </c>
      <c r="J29" s="14">
        <f>G29-INDEX($G$5:$G$223,MATCH(D29,$D$5:$D$223,0))</f>
        <v>0</v>
      </c>
    </row>
    <row r="30" spans="1:10" ht="15" customHeight="1">
      <c r="A30" s="13">
        <v>26</v>
      </c>
      <c r="B30" s="18" t="s">
        <v>163</v>
      </c>
      <c r="C30" s="18" t="s">
        <v>164</v>
      </c>
      <c r="D30" s="13" t="s">
        <v>13</v>
      </c>
      <c r="E30" s="18" t="s">
        <v>165</v>
      </c>
      <c r="F30" s="36">
        <v>0.03061342592592593</v>
      </c>
      <c r="G30" s="36">
        <v>0.03061342592592593</v>
      </c>
      <c r="H30" s="13" t="str">
        <f t="shared" si="2"/>
        <v>4.13/km</v>
      </c>
      <c r="I30" s="14">
        <f t="shared" si="3"/>
        <v>0.005405092592592597</v>
      </c>
      <c r="J30" s="14">
        <f>G30-INDEX($G$5:$G$223,MATCH(D30,$D$5:$D$223,0))</f>
        <v>0.0018981481481481488</v>
      </c>
    </row>
    <row r="31" spans="1:10" ht="15" customHeight="1">
      <c r="A31" s="13">
        <v>27</v>
      </c>
      <c r="B31" s="18" t="s">
        <v>166</v>
      </c>
      <c r="C31" s="18" t="s">
        <v>167</v>
      </c>
      <c r="D31" s="13" t="s">
        <v>14</v>
      </c>
      <c r="E31" s="18" t="s">
        <v>168</v>
      </c>
      <c r="F31" s="36">
        <v>0.030671296296296294</v>
      </c>
      <c r="G31" s="36">
        <v>0.030671296296296294</v>
      </c>
      <c r="H31" s="13" t="str">
        <f t="shared" si="2"/>
        <v>4.14/km</v>
      </c>
      <c r="I31" s="14">
        <f t="shared" si="3"/>
        <v>0.005462962962962961</v>
      </c>
      <c r="J31" s="14">
        <f>G31-INDEX($G$5:$G$223,MATCH(D31,$D$5:$D$223,0))</f>
        <v>0.000694444444444442</v>
      </c>
    </row>
    <row r="32" spans="1:10" ht="15" customHeight="1">
      <c r="A32" s="13">
        <v>28</v>
      </c>
      <c r="B32" s="18" t="s">
        <v>169</v>
      </c>
      <c r="C32" s="18" t="s">
        <v>63</v>
      </c>
      <c r="D32" s="13" t="s">
        <v>16</v>
      </c>
      <c r="E32" s="18" t="s">
        <v>170</v>
      </c>
      <c r="F32" s="36">
        <v>0.030671296296296294</v>
      </c>
      <c r="G32" s="36">
        <v>0.030671296296296294</v>
      </c>
      <c r="H32" s="13" t="str">
        <f t="shared" si="2"/>
        <v>4.14/km</v>
      </c>
      <c r="I32" s="14">
        <f t="shared" si="3"/>
        <v>0.005462962962962961</v>
      </c>
      <c r="J32" s="14">
        <f>G32-INDEX($G$5:$G$223,MATCH(D32,$D$5:$D$223,0))</f>
        <v>0.004629629629629626</v>
      </c>
    </row>
    <row r="33" spans="1:10" ht="15" customHeight="1">
      <c r="A33" s="13">
        <v>29</v>
      </c>
      <c r="B33" s="18" t="s">
        <v>171</v>
      </c>
      <c r="C33" s="18" t="s">
        <v>69</v>
      </c>
      <c r="D33" s="13" t="s">
        <v>13</v>
      </c>
      <c r="E33" s="18" t="s">
        <v>142</v>
      </c>
      <c r="F33" s="36">
        <v>0.03074074074074074</v>
      </c>
      <c r="G33" s="36">
        <v>0.03074074074074074</v>
      </c>
      <c r="H33" s="13" t="str">
        <f t="shared" si="2"/>
        <v>4.14/km</v>
      </c>
      <c r="I33" s="14">
        <f t="shared" si="3"/>
        <v>0.005532407407407406</v>
      </c>
      <c r="J33" s="14">
        <f>G33-INDEX($G$5:$G$223,MATCH(D33,$D$5:$D$223,0))</f>
        <v>0.002025462962962958</v>
      </c>
    </row>
    <row r="34" spans="1:10" ht="15" customHeight="1">
      <c r="A34" s="13">
        <v>30</v>
      </c>
      <c r="B34" s="18" t="s">
        <v>172</v>
      </c>
      <c r="C34" s="18" t="s">
        <v>173</v>
      </c>
      <c r="D34" s="13" t="s">
        <v>17</v>
      </c>
      <c r="E34" s="18" t="s">
        <v>155</v>
      </c>
      <c r="F34" s="36">
        <v>0.03085648148148148</v>
      </c>
      <c r="G34" s="36">
        <v>0.03085648148148148</v>
      </c>
      <c r="H34" s="13" t="str">
        <f t="shared" si="2"/>
        <v>4.15/km</v>
      </c>
      <c r="I34" s="14">
        <f t="shared" si="3"/>
        <v>0.005648148148148149</v>
      </c>
      <c r="J34" s="14">
        <f>G34-INDEX($G$5:$G$223,MATCH(D34,$D$5:$D$223,0))</f>
        <v>0.005219907407407409</v>
      </c>
    </row>
    <row r="35" spans="1:10" ht="15" customHeight="1">
      <c r="A35" s="13">
        <v>31</v>
      </c>
      <c r="B35" s="18" t="s">
        <v>174</v>
      </c>
      <c r="C35" s="18" t="s">
        <v>83</v>
      </c>
      <c r="D35" s="13" t="s">
        <v>13</v>
      </c>
      <c r="E35" s="18" t="s">
        <v>91</v>
      </c>
      <c r="F35" s="36">
        <v>0.030925925925925926</v>
      </c>
      <c r="G35" s="36">
        <v>0.030925925925925926</v>
      </c>
      <c r="H35" s="13" t="str">
        <f t="shared" si="2"/>
        <v>4.16/km</v>
      </c>
      <c r="I35" s="14">
        <f t="shared" si="3"/>
        <v>0.0057175925925925936</v>
      </c>
      <c r="J35" s="14">
        <f>G35-INDEX($G$5:$G$223,MATCH(D35,$D$5:$D$223,0))</f>
        <v>0.0022106481481481456</v>
      </c>
    </row>
    <row r="36" spans="1:10" ht="15" customHeight="1">
      <c r="A36" s="13">
        <v>32</v>
      </c>
      <c r="B36" s="18" t="s">
        <v>175</v>
      </c>
      <c r="C36" s="18" t="s">
        <v>35</v>
      </c>
      <c r="D36" s="13" t="s">
        <v>11</v>
      </c>
      <c r="E36" s="18" t="s">
        <v>147</v>
      </c>
      <c r="F36" s="36">
        <v>0.030949074074074077</v>
      </c>
      <c r="G36" s="36">
        <v>0.030949074074074077</v>
      </c>
      <c r="H36" s="13" t="str">
        <f t="shared" si="2"/>
        <v>4.16/km</v>
      </c>
      <c r="I36" s="14">
        <f t="shared" si="3"/>
        <v>0.005740740740740744</v>
      </c>
      <c r="J36" s="14">
        <f>G36-INDEX($G$5:$G$223,MATCH(D36,$D$5:$D$223,0))</f>
        <v>0.005740740740740744</v>
      </c>
    </row>
    <row r="37" spans="1:10" ht="15" customHeight="1">
      <c r="A37" s="13">
        <v>33</v>
      </c>
      <c r="B37" s="18" t="s">
        <v>32</v>
      </c>
      <c r="C37" s="18" t="s">
        <v>39</v>
      </c>
      <c r="D37" s="13" t="s">
        <v>13</v>
      </c>
      <c r="E37" s="18" t="s">
        <v>131</v>
      </c>
      <c r="F37" s="36">
        <v>0.031145833333333334</v>
      </c>
      <c r="G37" s="36">
        <v>0.031145833333333334</v>
      </c>
      <c r="H37" s="13" t="str">
        <f t="shared" si="2"/>
        <v>4.18/km</v>
      </c>
      <c r="I37" s="14">
        <f t="shared" si="3"/>
        <v>0.005937500000000002</v>
      </c>
      <c r="J37" s="14">
        <f>G37-INDEX($G$5:$G$223,MATCH(D37,$D$5:$D$223,0))</f>
        <v>0.002430555555555554</v>
      </c>
    </row>
    <row r="38" spans="1:10" ht="15" customHeight="1">
      <c r="A38" s="13">
        <v>34</v>
      </c>
      <c r="B38" s="18" t="s">
        <v>176</v>
      </c>
      <c r="C38" s="18" t="s">
        <v>44</v>
      </c>
      <c r="D38" s="13" t="s">
        <v>16</v>
      </c>
      <c r="E38" s="18" t="s">
        <v>142</v>
      </c>
      <c r="F38" s="36">
        <v>0.031145833333333334</v>
      </c>
      <c r="G38" s="36">
        <v>0.031145833333333334</v>
      </c>
      <c r="H38" s="13" t="str">
        <f t="shared" si="2"/>
        <v>4.18/km</v>
      </c>
      <c r="I38" s="14">
        <f t="shared" si="3"/>
        <v>0.005937500000000002</v>
      </c>
      <c r="J38" s="14">
        <f>G38-INDEX($G$5:$G$223,MATCH(D38,$D$5:$D$223,0))</f>
        <v>0.005104166666666667</v>
      </c>
    </row>
    <row r="39" spans="1:10" ht="15" customHeight="1">
      <c r="A39" s="13">
        <v>35</v>
      </c>
      <c r="B39" s="18" t="s">
        <v>177</v>
      </c>
      <c r="C39" s="18" t="s">
        <v>54</v>
      </c>
      <c r="D39" s="13" t="s">
        <v>13</v>
      </c>
      <c r="E39" s="18" t="s">
        <v>178</v>
      </c>
      <c r="F39" s="36">
        <v>0.03116898148148148</v>
      </c>
      <c r="G39" s="36">
        <v>0.03116898148148148</v>
      </c>
      <c r="H39" s="13" t="str">
        <f t="shared" si="2"/>
        <v>4.18/km</v>
      </c>
      <c r="I39" s="14">
        <f t="shared" si="3"/>
        <v>0.005960648148148149</v>
      </c>
      <c r="J39" s="14">
        <f>G39-INDEX($G$5:$G$223,MATCH(D39,$D$5:$D$223,0))</f>
        <v>0.002453703703703701</v>
      </c>
    </row>
    <row r="40" spans="1:10" ht="15" customHeight="1">
      <c r="A40" s="13">
        <v>36</v>
      </c>
      <c r="B40" s="18" t="s">
        <v>179</v>
      </c>
      <c r="C40" s="18" t="s">
        <v>180</v>
      </c>
      <c r="D40" s="13" t="s">
        <v>17</v>
      </c>
      <c r="E40" s="18" t="s">
        <v>181</v>
      </c>
      <c r="F40" s="36">
        <v>0.031226851851851853</v>
      </c>
      <c r="G40" s="36">
        <v>0.031226851851851853</v>
      </c>
      <c r="H40" s="13" t="str">
        <f t="shared" si="2"/>
        <v>4.18/km</v>
      </c>
      <c r="I40" s="14">
        <f t="shared" si="3"/>
        <v>0.00601851851851852</v>
      </c>
      <c r="J40" s="14">
        <f>G40-INDEX($G$5:$G$223,MATCH(D40,$D$5:$D$223,0))</f>
        <v>0.005590277777777781</v>
      </c>
    </row>
    <row r="41" spans="1:10" ht="15" customHeight="1">
      <c r="A41" s="13">
        <v>37</v>
      </c>
      <c r="B41" s="18" t="s">
        <v>182</v>
      </c>
      <c r="C41" s="18" t="s">
        <v>83</v>
      </c>
      <c r="D41" s="13" t="s">
        <v>11</v>
      </c>
      <c r="E41" s="18" t="s">
        <v>147</v>
      </c>
      <c r="F41" s="36">
        <v>0.031504629629629625</v>
      </c>
      <c r="G41" s="36">
        <v>0.031504629629629625</v>
      </c>
      <c r="H41" s="13" t="str">
        <f t="shared" si="2"/>
        <v>4.20/km</v>
      </c>
      <c r="I41" s="14">
        <f t="shared" si="3"/>
        <v>0.006296296296296293</v>
      </c>
      <c r="J41" s="14">
        <f>G41-INDEX($G$5:$G$223,MATCH(D41,$D$5:$D$223,0))</f>
        <v>0.006296296296296293</v>
      </c>
    </row>
    <row r="42" spans="1:10" ht="15" customHeight="1">
      <c r="A42" s="13">
        <v>38</v>
      </c>
      <c r="B42" s="18" t="s">
        <v>183</v>
      </c>
      <c r="C42" s="18" t="s">
        <v>58</v>
      </c>
      <c r="D42" s="13" t="s">
        <v>13</v>
      </c>
      <c r="E42" s="18" t="s">
        <v>165</v>
      </c>
      <c r="F42" s="36">
        <v>0.031886574074074074</v>
      </c>
      <c r="G42" s="36">
        <v>0.031886574074074074</v>
      </c>
      <c r="H42" s="13" t="str">
        <f t="shared" si="2"/>
        <v>4.24/km</v>
      </c>
      <c r="I42" s="14">
        <f t="shared" si="3"/>
        <v>0.0066782407407407415</v>
      </c>
      <c r="J42" s="14">
        <f>G42-INDEX($G$5:$G$223,MATCH(D42,$D$5:$D$223,0))</f>
        <v>0.0031712962962962936</v>
      </c>
    </row>
    <row r="43" spans="1:10" ht="15" customHeight="1">
      <c r="A43" s="13">
        <v>39</v>
      </c>
      <c r="B43" s="18" t="s">
        <v>184</v>
      </c>
      <c r="C43" s="18" t="s">
        <v>95</v>
      </c>
      <c r="D43" s="13" t="s">
        <v>18</v>
      </c>
      <c r="E43" s="18" t="s">
        <v>140</v>
      </c>
      <c r="F43" s="36">
        <v>0.03193287037037037</v>
      </c>
      <c r="G43" s="36">
        <v>0.03193287037037037</v>
      </c>
      <c r="H43" s="13" t="str">
        <f t="shared" si="2"/>
        <v>4.24/km</v>
      </c>
      <c r="I43" s="14">
        <f t="shared" si="3"/>
        <v>0.006724537037037036</v>
      </c>
      <c r="J43" s="14">
        <f>G43-INDEX($G$5:$G$223,MATCH(D43,$D$5:$D$223,0))</f>
        <v>0.0017592592592592556</v>
      </c>
    </row>
    <row r="44" spans="1:10" ht="15" customHeight="1">
      <c r="A44" s="13">
        <v>40</v>
      </c>
      <c r="B44" s="18" t="s">
        <v>185</v>
      </c>
      <c r="C44" s="18" t="s">
        <v>186</v>
      </c>
      <c r="D44" s="13" t="s">
        <v>18</v>
      </c>
      <c r="E44" s="18" t="s">
        <v>131</v>
      </c>
      <c r="F44" s="36">
        <v>0.03229166666666667</v>
      </c>
      <c r="G44" s="36">
        <v>0.03229166666666667</v>
      </c>
      <c r="H44" s="13" t="str">
        <f t="shared" si="2"/>
        <v>4.27/km</v>
      </c>
      <c r="I44" s="14">
        <f t="shared" si="3"/>
        <v>0.007083333333333337</v>
      </c>
      <c r="J44" s="14">
        <f>G44-INDEX($G$5:$G$223,MATCH(D44,$D$5:$D$223,0))</f>
        <v>0.002118055555555557</v>
      </c>
    </row>
    <row r="45" spans="1:10" ht="15" customHeight="1">
      <c r="A45" s="13">
        <v>41</v>
      </c>
      <c r="B45" s="18" t="s">
        <v>187</v>
      </c>
      <c r="C45" s="18" t="s">
        <v>69</v>
      </c>
      <c r="D45" s="13" t="s">
        <v>13</v>
      </c>
      <c r="E45" s="18" t="s">
        <v>142</v>
      </c>
      <c r="F45" s="36">
        <v>0.032615740740740744</v>
      </c>
      <c r="G45" s="36">
        <v>0.032615740740740744</v>
      </c>
      <c r="H45" s="13" t="str">
        <f t="shared" si="2"/>
        <v>4.30/km</v>
      </c>
      <c r="I45" s="14">
        <f t="shared" si="3"/>
        <v>0.007407407407407411</v>
      </c>
      <c r="J45" s="14">
        <f>G45-INDEX($G$5:$G$223,MATCH(D45,$D$5:$D$223,0))</f>
        <v>0.003900462962962963</v>
      </c>
    </row>
    <row r="46" spans="1:10" ht="15" customHeight="1">
      <c r="A46" s="13">
        <v>42</v>
      </c>
      <c r="B46" s="18" t="s">
        <v>188</v>
      </c>
      <c r="C46" s="18" t="s">
        <v>47</v>
      </c>
      <c r="D46" s="13" t="s">
        <v>12</v>
      </c>
      <c r="E46" s="18" t="s">
        <v>147</v>
      </c>
      <c r="F46" s="36">
        <v>0.032673611111111105</v>
      </c>
      <c r="G46" s="36">
        <v>0.032673611111111105</v>
      </c>
      <c r="H46" s="13" t="str">
        <f t="shared" si="2"/>
        <v>4.30/km</v>
      </c>
      <c r="I46" s="14">
        <f t="shared" si="3"/>
        <v>0.007465277777777772</v>
      </c>
      <c r="J46" s="14">
        <f>G46-INDEX($G$5:$G$223,MATCH(D46,$D$5:$D$223,0))</f>
        <v>0.006446759259259253</v>
      </c>
    </row>
    <row r="47" spans="1:10" ht="15" customHeight="1">
      <c r="A47" s="13">
        <v>43</v>
      </c>
      <c r="B47" s="18" t="s">
        <v>102</v>
      </c>
      <c r="C47" s="18" t="s">
        <v>189</v>
      </c>
      <c r="D47" s="13" t="s">
        <v>20</v>
      </c>
      <c r="E47" s="18" t="s">
        <v>140</v>
      </c>
      <c r="F47" s="36">
        <v>0.032673611111111105</v>
      </c>
      <c r="G47" s="36">
        <v>0.032673611111111105</v>
      </c>
      <c r="H47" s="13" t="str">
        <f t="shared" si="2"/>
        <v>4.30/km</v>
      </c>
      <c r="I47" s="14">
        <f t="shared" si="3"/>
        <v>0.007465277777777772</v>
      </c>
      <c r="J47" s="14">
        <f>G47-INDEX($G$5:$G$223,MATCH(D47,$D$5:$D$223,0))</f>
        <v>0</v>
      </c>
    </row>
    <row r="48" spans="1:10" ht="15" customHeight="1">
      <c r="A48" s="13">
        <v>44</v>
      </c>
      <c r="B48" s="18" t="s">
        <v>190</v>
      </c>
      <c r="C48" s="18" t="s">
        <v>191</v>
      </c>
      <c r="D48" s="13" t="s">
        <v>18</v>
      </c>
      <c r="E48" s="18" t="s">
        <v>131</v>
      </c>
      <c r="F48" s="36">
        <v>0.032719907407407406</v>
      </c>
      <c r="G48" s="36">
        <v>0.032719907407407406</v>
      </c>
      <c r="H48" s="13" t="str">
        <f t="shared" si="2"/>
        <v>4.31/km</v>
      </c>
      <c r="I48" s="14">
        <f t="shared" si="3"/>
        <v>0.007511574074074073</v>
      </c>
      <c r="J48" s="14">
        <f>G48-INDEX($G$5:$G$223,MATCH(D48,$D$5:$D$223,0))</f>
        <v>0.002546296296296293</v>
      </c>
    </row>
    <row r="49" spans="1:10" ht="15" customHeight="1">
      <c r="A49" s="13">
        <v>45</v>
      </c>
      <c r="B49" s="18" t="s">
        <v>192</v>
      </c>
      <c r="C49" s="18" t="s">
        <v>81</v>
      </c>
      <c r="D49" s="13" t="s">
        <v>17</v>
      </c>
      <c r="E49" s="18" t="s">
        <v>142</v>
      </c>
      <c r="F49" s="36">
        <v>0.03277777777777778</v>
      </c>
      <c r="G49" s="36">
        <v>0.03277777777777778</v>
      </c>
      <c r="H49" s="13" t="str">
        <f t="shared" si="2"/>
        <v>4.31/km</v>
      </c>
      <c r="I49" s="14">
        <f t="shared" si="3"/>
        <v>0.007569444444444448</v>
      </c>
      <c r="J49" s="14">
        <f>G49-INDEX($G$5:$G$223,MATCH(D49,$D$5:$D$223,0))</f>
        <v>0.007141203703703709</v>
      </c>
    </row>
    <row r="50" spans="1:10" ht="15" customHeight="1">
      <c r="A50" s="20">
        <v>46</v>
      </c>
      <c r="B50" s="24" t="s">
        <v>193</v>
      </c>
      <c r="C50" s="24" t="s">
        <v>37</v>
      </c>
      <c r="D50" s="20" t="s">
        <v>13</v>
      </c>
      <c r="E50" s="24" t="s">
        <v>97</v>
      </c>
      <c r="F50" s="37">
        <v>0.03280092592592593</v>
      </c>
      <c r="G50" s="37">
        <v>0.03280092592592593</v>
      </c>
      <c r="H50" s="20" t="str">
        <f t="shared" si="2"/>
        <v>4.31/km</v>
      </c>
      <c r="I50" s="21">
        <f t="shared" si="3"/>
        <v>0.007592592592592595</v>
      </c>
      <c r="J50" s="21">
        <f>G50-INDEX($G$5:$G$223,MATCH(D50,$D$5:$D$223,0))</f>
        <v>0.004085648148148147</v>
      </c>
    </row>
    <row r="51" spans="1:10" ht="15" customHeight="1">
      <c r="A51" s="13">
        <v>47</v>
      </c>
      <c r="B51" s="18" t="s">
        <v>194</v>
      </c>
      <c r="C51" s="18" t="s">
        <v>55</v>
      </c>
      <c r="D51" s="13" t="s">
        <v>13</v>
      </c>
      <c r="E51" s="18" t="s">
        <v>195</v>
      </c>
      <c r="F51" s="36">
        <v>0.03298611111111111</v>
      </c>
      <c r="G51" s="36">
        <v>0.03298611111111111</v>
      </c>
      <c r="H51" s="13" t="str">
        <f t="shared" si="2"/>
        <v>4.33/km</v>
      </c>
      <c r="I51" s="14">
        <f t="shared" si="3"/>
        <v>0.007777777777777779</v>
      </c>
      <c r="J51" s="14">
        <f>G51-INDEX($G$5:$G$223,MATCH(D51,$D$5:$D$223,0))</f>
        <v>0.004270833333333331</v>
      </c>
    </row>
    <row r="52" spans="1:10" ht="15" customHeight="1">
      <c r="A52" s="13">
        <v>48</v>
      </c>
      <c r="B52" s="18" t="s">
        <v>196</v>
      </c>
      <c r="C52" s="18" t="s">
        <v>197</v>
      </c>
      <c r="D52" s="13" t="s">
        <v>11</v>
      </c>
      <c r="E52" s="18" t="s">
        <v>147</v>
      </c>
      <c r="F52" s="36">
        <v>0.03302083333333333</v>
      </c>
      <c r="G52" s="36">
        <v>0.03302083333333333</v>
      </c>
      <c r="H52" s="13" t="str">
        <f t="shared" si="2"/>
        <v>4.33/km</v>
      </c>
      <c r="I52" s="14">
        <f t="shared" si="3"/>
        <v>0.0078125</v>
      </c>
      <c r="J52" s="14">
        <f>G52-INDEX($G$5:$G$223,MATCH(D52,$D$5:$D$223,0))</f>
        <v>0.0078125</v>
      </c>
    </row>
    <row r="53" spans="1:10" ht="15" customHeight="1">
      <c r="A53" s="13">
        <v>49</v>
      </c>
      <c r="B53" s="18" t="s">
        <v>109</v>
      </c>
      <c r="C53" s="18" t="s">
        <v>76</v>
      </c>
      <c r="D53" s="13" t="s">
        <v>16</v>
      </c>
      <c r="E53" s="18" t="s">
        <v>147</v>
      </c>
      <c r="F53" s="36">
        <v>0.0330787037037037</v>
      </c>
      <c r="G53" s="36">
        <v>0.0330787037037037</v>
      </c>
      <c r="H53" s="13" t="str">
        <f t="shared" si="2"/>
        <v>4.33/km</v>
      </c>
      <c r="I53" s="14">
        <f t="shared" si="3"/>
        <v>0.007870370370370368</v>
      </c>
      <c r="J53" s="14">
        <f>G53-INDEX($G$5:$G$223,MATCH(D53,$D$5:$D$223,0))</f>
        <v>0.007037037037037033</v>
      </c>
    </row>
    <row r="54" spans="1:10" ht="15" customHeight="1">
      <c r="A54" s="13">
        <v>50</v>
      </c>
      <c r="B54" s="18" t="s">
        <v>198</v>
      </c>
      <c r="C54" s="18" t="s">
        <v>66</v>
      </c>
      <c r="D54" s="13" t="s">
        <v>11</v>
      </c>
      <c r="E54" s="18" t="s">
        <v>147</v>
      </c>
      <c r="F54" s="36">
        <v>0.0330787037037037</v>
      </c>
      <c r="G54" s="36">
        <v>0.0330787037037037</v>
      </c>
      <c r="H54" s="13" t="str">
        <f t="shared" si="2"/>
        <v>4.33/km</v>
      </c>
      <c r="I54" s="14">
        <f t="shared" si="3"/>
        <v>0.007870370370370368</v>
      </c>
      <c r="J54" s="14">
        <f>G54-INDEX($G$5:$G$223,MATCH(D54,$D$5:$D$223,0))</f>
        <v>0.007870370370370368</v>
      </c>
    </row>
    <row r="55" spans="1:10" ht="15" customHeight="1">
      <c r="A55" s="13">
        <v>51</v>
      </c>
      <c r="B55" s="18" t="s">
        <v>199</v>
      </c>
      <c r="C55" s="18" t="s">
        <v>200</v>
      </c>
      <c r="D55" s="13" t="s">
        <v>14</v>
      </c>
      <c r="E55" s="18" t="s">
        <v>147</v>
      </c>
      <c r="F55" s="36">
        <v>0.03325231481481481</v>
      </c>
      <c r="G55" s="36">
        <v>0.03325231481481481</v>
      </c>
      <c r="H55" s="13" t="str">
        <f t="shared" si="2"/>
        <v>4.35/km</v>
      </c>
      <c r="I55" s="14">
        <f t="shared" si="3"/>
        <v>0.008043981481481478</v>
      </c>
      <c r="J55" s="14">
        <f>G55-INDEX($G$5:$G$223,MATCH(D55,$D$5:$D$223,0))</f>
        <v>0.003275462962962959</v>
      </c>
    </row>
    <row r="56" spans="1:10" ht="15" customHeight="1">
      <c r="A56" s="13">
        <v>52</v>
      </c>
      <c r="B56" s="18" t="s">
        <v>201</v>
      </c>
      <c r="C56" s="18" t="s">
        <v>52</v>
      </c>
      <c r="D56" s="13" t="s">
        <v>13</v>
      </c>
      <c r="E56" s="18" t="s">
        <v>147</v>
      </c>
      <c r="F56" s="36">
        <v>0.03326388888888889</v>
      </c>
      <c r="G56" s="36">
        <v>0.03326388888888889</v>
      </c>
      <c r="H56" s="13" t="str">
        <f t="shared" si="2"/>
        <v>4.35/km</v>
      </c>
      <c r="I56" s="14">
        <f t="shared" si="3"/>
        <v>0.008055555555555559</v>
      </c>
      <c r="J56" s="14">
        <f>G56-INDEX($G$5:$G$223,MATCH(D56,$D$5:$D$223,0))</f>
        <v>0.004548611111111111</v>
      </c>
    </row>
    <row r="57" spans="1:10" ht="15" customHeight="1">
      <c r="A57" s="13">
        <v>53</v>
      </c>
      <c r="B57" s="18" t="s">
        <v>202</v>
      </c>
      <c r="C57" s="18" t="s">
        <v>203</v>
      </c>
      <c r="D57" s="13" t="s">
        <v>13</v>
      </c>
      <c r="E57" s="18" t="s">
        <v>147</v>
      </c>
      <c r="F57" s="36">
        <v>0.03339120370370371</v>
      </c>
      <c r="G57" s="36">
        <v>0.03339120370370371</v>
      </c>
      <c r="H57" s="13" t="str">
        <f t="shared" si="2"/>
        <v>4.36/km</v>
      </c>
      <c r="I57" s="14">
        <f t="shared" si="3"/>
        <v>0.008182870370370375</v>
      </c>
      <c r="J57" s="14">
        <f>G57-INDEX($G$5:$G$223,MATCH(D57,$D$5:$D$223,0))</f>
        <v>0.004675925925925927</v>
      </c>
    </row>
    <row r="58" spans="1:10" ht="15" customHeight="1">
      <c r="A58" s="13">
        <v>54</v>
      </c>
      <c r="B58" s="18" t="s">
        <v>204</v>
      </c>
      <c r="C58" s="18" t="s">
        <v>35</v>
      </c>
      <c r="D58" s="13" t="s">
        <v>11</v>
      </c>
      <c r="E58" s="18" t="s">
        <v>147</v>
      </c>
      <c r="F58" s="36">
        <v>0.033483796296296296</v>
      </c>
      <c r="G58" s="36">
        <v>0.033483796296296296</v>
      </c>
      <c r="H58" s="13" t="str">
        <f t="shared" si="2"/>
        <v>4.37/km</v>
      </c>
      <c r="I58" s="14">
        <f t="shared" si="3"/>
        <v>0.008275462962962964</v>
      </c>
      <c r="J58" s="14">
        <f>G58-INDEX($G$5:$G$223,MATCH(D58,$D$5:$D$223,0))</f>
        <v>0.008275462962962964</v>
      </c>
    </row>
    <row r="59" spans="1:10" ht="15" customHeight="1">
      <c r="A59" s="13">
        <v>55</v>
      </c>
      <c r="B59" s="18" t="s">
        <v>205</v>
      </c>
      <c r="C59" s="18" t="s">
        <v>206</v>
      </c>
      <c r="D59" s="13" t="s">
        <v>16</v>
      </c>
      <c r="E59" s="18" t="s">
        <v>155</v>
      </c>
      <c r="F59" s="36">
        <v>0.033587962962962965</v>
      </c>
      <c r="G59" s="36">
        <v>0.033587962962962965</v>
      </c>
      <c r="H59" s="13" t="str">
        <f t="shared" si="2"/>
        <v>4.38/km</v>
      </c>
      <c r="I59" s="14">
        <f t="shared" si="3"/>
        <v>0.008379629629629633</v>
      </c>
      <c r="J59" s="14">
        <f>G59-INDEX($G$5:$G$223,MATCH(D59,$D$5:$D$223,0))</f>
        <v>0.0075462962962962975</v>
      </c>
    </row>
    <row r="60" spans="1:10" ht="15" customHeight="1">
      <c r="A60" s="13">
        <v>56</v>
      </c>
      <c r="B60" s="18" t="s">
        <v>207</v>
      </c>
      <c r="C60" s="18" t="s">
        <v>50</v>
      </c>
      <c r="D60" s="13" t="s">
        <v>16</v>
      </c>
      <c r="E60" s="18" t="s">
        <v>142</v>
      </c>
      <c r="F60" s="36">
        <v>0.03359953703703704</v>
      </c>
      <c r="G60" s="36">
        <v>0.03359953703703704</v>
      </c>
      <c r="H60" s="13" t="str">
        <f t="shared" si="2"/>
        <v>4.38/km</v>
      </c>
      <c r="I60" s="14">
        <f t="shared" si="3"/>
        <v>0.008391203703703706</v>
      </c>
      <c r="J60" s="14">
        <f>G60-INDEX($G$5:$G$223,MATCH(D60,$D$5:$D$223,0))</f>
        <v>0.007557870370370371</v>
      </c>
    </row>
    <row r="61" spans="1:10" ht="15" customHeight="1">
      <c r="A61" s="13">
        <v>57</v>
      </c>
      <c r="B61" s="18" t="s">
        <v>208</v>
      </c>
      <c r="C61" s="18" t="s">
        <v>80</v>
      </c>
      <c r="D61" s="13" t="s">
        <v>15</v>
      </c>
      <c r="E61" s="18" t="s">
        <v>209</v>
      </c>
      <c r="F61" s="36">
        <v>0.0337037037037037</v>
      </c>
      <c r="G61" s="36">
        <v>0.0337037037037037</v>
      </c>
      <c r="H61" s="13" t="str">
        <f t="shared" si="2"/>
        <v>4.39/km</v>
      </c>
      <c r="I61" s="14">
        <f t="shared" si="3"/>
        <v>0.008495370370370368</v>
      </c>
      <c r="J61" s="14">
        <f>G61-INDEX($G$5:$G$223,MATCH(D61,$D$5:$D$223,0))</f>
        <v>0</v>
      </c>
    </row>
    <row r="62" spans="1:10" ht="15" customHeight="1">
      <c r="A62" s="13">
        <v>58</v>
      </c>
      <c r="B62" s="18" t="s">
        <v>210</v>
      </c>
      <c r="C62" s="18" t="s">
        <v>39</v>
      </c>
      <c r="D62" s="13" t="s">
        <v>12</v>
      </c>
      <c r="E62" s="18" t="s">
        <v>211</v>
      </c>
      <c r="F62" s="36">
        <v>0.0337037037037037</v>
      </c>
      <c r="G62" s="36">
        <v>0.0337037037037037</v>
      </c>
      <c r="H62" s="13" t="str">
        <f t="shared" si="2"/>
        <v>4.39/km</v>
      </c>
      <c r="I62" s="14">
        <f t="shared" si="3"/>
        <v>0.008495370370370368</v>
      </c>
      <c r="J62" s="14">
        <f>G62-INDEX($G$5:$G$223,MATCH(D62,$D$5:$D$223,0))</f>
        <v>0.007476851851851849</v>
      </c>
    </row>
    <row r="63" spans="1:10" ht="15" customHeight="1">
      <c r="A63" s="13">
        <v>59</v>
      </c>
      <c r="B63" s="18" t="s">
        <v>212</v>
      </c>
      <c r="C63" s="18" t="s">
        <v>82</v>
      </c>
      <c r="D63" s="13" t="s">
        <v>20</v>
      </c>
      <c r="E63" s="18" t="s">
        <v>142</v>
      </c>
      <c r="F63" s="36">
        <v>0.03378472222222222</v>
      </c>
      <c r="G63" s="36">
        <v>0.03378472222222222</v>
      </c>
      <c r="H63" s="13" t="str">
        <f t="shared" si="2"/>
        <v>4.39/km</v>
      </c>
      <c r="I63" s="14">
        <f t="shared" si="3"/>
        <v>0.00857638888888889</v>
      </c>
      <c r="J63" s="14">
        <f>G63-INDEX($G$5:$G$223,MATCH(D63,$D$5:$D$223,0))</f>
        <v>0.0011111111111111183</v>
      </c>
    </row>
    <row r="64" spans="1:10" ht="15" customHeight="1">
      <c r="A64" s="13">
        <v>60</v>
      </c>
      <c r="B64" s="18" t="s">
        <v>213</v>
      </c>
      <c r="C64" s="18" t="s">
        <v>84</v>
      </c>
      <c r="D64" s="13" t="s">
        <v>20</v>
      </c>
      <c r="E64" s="18" t="s">
        <v>142</v>
      </c>
      <c r="F64" s="36">
        <v>0.033935185185185186</v>
      </c>
      <c r="G64" s="36">
        <v>0.033935185185185186</v>
      </c>
      <c r="H64" s="13" t="str">
        <f t="shared" si="2"/>
        <v>4.41/km</v>
      </c>
      <c r="I64" s="14">
        <f t="shared" si="3"/>
        <v>0.008726851851851854</v>
      </c>
      <c r="J64" s="14">
        <f>G64-INDEX($G$5:$G$223,MATCH(D64,$D$5:$D$223,0))</f>
        <v>0.0012615740740740816</v>
      </c>
    </row>
    <row r="65" spans="1:10" ht="15" customHeight="1">
      <c r="A65" s="13">
        <v>61</v>
      </c>
      <c r="B65" s="18" t="s">
        <v>214</v>
      </c>
      <c r="C65" s="18" t="s">
        <v>44</v>
      </c>
      <c r="D65" s="13" t="s">
        <v>15</v>
      </c>
      <c r="E65" s="18" t="s">
        <v>142</v>
      </c>
      <c r="F65" s="36">
        <v>0.03394675925925926</v>
      </c>
      <c r="G65" s="36">
        <v>0.03394675925925926</v>
      </c>
      <c r="H65" s="13" t="str">
        <f t="shared" si="2"/>
        <v>4.41/km</v>
      </c>
      <c r="I65" s="14">
        <f t="shared" si="3"/>
        <v>0.008738425925925927</v>
      </c>
      <c r="J65" s="14">
        <f>G65-INDEX($G$5:$G$223,MATCH(D65,$D$5:$D$223,0))</f>
        <v>0.00024305555555555886</v>
      </c>
    </row>
    <row r="66" spans="1:10" ht="15" customHeight="1">
      <c r="A66" s="13">
        <v>62</v>
      </c>
      <c r="B66" s="18" t="s">
        <v>215</v>
      </c>
      <c r="C66" s="18" t="s">
        <v>56</v>
      </c>
      <c r="D66" s="13" t="s">
        <v>18</v>
      </c>
      <c r="E66" s="18" t="s">
        <v>160</v>
      </c>
      <c r="F66" s="36">
        <v>0.03399305555555556</v>
      </c>
      <c r="G66" s="36">
        <v>0.03399305555555556</v>
      </c>
      <c r="H66" s="13" t="str">
        <f t="shared" si="2"/>
        <v>4.41/km</v>
      </c>
      <c r="I66" s="14">
        <f t="shared" si="3"/>
        <v>0.008784722222222228</v>
      </c>
      <c r="J66" s="14">
        <f>G66-INDEX($G$5:$G$223,MATCH(D66,$D$5:$D$223,0))</f>
        <v>0.0038194444444444482</v>
      </c>
    </row>
    <row r="67" spans="1:10" ht="15" customHeight="1">
      <c r="A67" s="13">
        <v>63</v>
      </c>
      <c r="B67" s="18" t="s">
        <v>216</v>
      </c>
      <c r="C67" s="18" t="s">
        <v>39</v>
      </c>
      <c r="D67" s="13" t="s">
        <v>13</v>
      </c>
      <c r="E67" s="18" t="s">
        <v>217</v>
      </c>
      <c r="F67" s="36">
        <v>0.03401620370370371</v>
      </c>
      <c r="G67" s="36">
        <v>0.03401620370370371</v>
      </c>
      <c r="H67" s="13" t="str">
        <f t="shared" si="2"/>
        <v>4.41/km</v>
      </c>
      <c r="I67" s="14">
        <f t="shared" si="3"/>
        <v>0.008807870370370376</v>
      </c>
      <c r="J67" s="14">
        <f>G67-INDEX($G$5:$G$223,MATCH(D67,$D$5:$D$223,0))</f>
        <v>0.005300925925925928</v>
      </c>
    </row>
    <row r="68" spans="1:10" ht="15" customHeight="1">
      <c r="A68" s="13">
        <v>64</v>
      </c>
      <c r="B68" s="18" t="s">
        <v>218</v>
      </c>
      <c r="C68" s="18" t="s">
        <v>219</v>
      </c>
      <c r="D68" s="13" t="s">
        <v>12</v>
      </c>
      <c r="E68" s="18" t="s">
        <v>220</v>
      </c>
      <c r="F68" s="36">
        <v>0.03408564814814815</v>
      </c>
      <c r="G68" s="36">
        <v>0.03408564814814815</v>
      </c>
      <c r="H68" s="13" t="str">
        <f t="shared" si="2"/>
        <v>4.42/km</v>
      </c>
      <c r="I68" s="14">
        <f t="shared" si="3"/>
        <v>0.008877314814814817</v>
      </c>
      <c r="J68" s="14">
        <f>G68-INDEX($G$5:$G$223,MATCH(D68,$D$5:$D$223,0))</f>
        <v>0.007858796296296298</v>
      </c>
    </row>
    <row r="69" spans="1:10" ht="15" customHeight="1">
      <c r="A69" s="13">
        <v>65</v>
      </c>
      <c r="B69" s="18" t="s">
        <v>221</v>
      </c>
      <c r="C69" s="18" t="s">
        <v>222</v>
      </c>
      <c r="D69" s="13" t="s">
        <v>20</v>
      </c>
      <c r="E69" s="18" t="s">
        <v>142</v>
      </c>
      <c r="F69" s="36">
        <v>0.03422453703703703</v>
      </c>
      <c r="G69" s="36">
        <v>0.03422453703703703</v>
      </c>
      <c r="H69" s="13" t="str">
        <f t="shared" si="2"/>
        <v>4.43/km</v>
      </c>
      <c r="I69" s="14">
        <f t="shared" si="3"/>
        <v>0.0090162037037037</v>
      </c>
      <c r="J69" s="14">
        <f>G69-INDEX($G$5:$G$223,MATCH(D69,$D$5:$D$223,0))</f>
        <v>0.0015509259259259278</v>
      </c>
    </row>
    <row r="70" spans="1:10" ht="15" customHeight="1">
      <c r="A70" s="13">
        <v>66</v>
      </c>
      <c r="B70" s="18" t="s">
        <v>223</v>
      </c>
      <c r="C70" s="18" t="s">
        <v>224</v>
      </c>
      <c r="D70" s="13" t="s">
        <v>14</v>
      </c>
      <c r="E70" s="18" t="s">
        <v>91</v>
      </c>
      <c r="F70" s="36">
        <v>0.03423611111111111</v>
      </c>
      <c r="G70" s="36">
        <v>0.03423611111111111</v>
      </c>
      <c r="H70" s="13" t="str">
        <f t="shared" si="2"/>
        <v>4.43/km</v>
      </c>
      <c r="I70" s="14">
        <f t="shared" si="3"/>
        <v>0.00902777777777778</v>
      </c>
      <c r="J70" s="14">
        <f>G70-INDEX($G$5:$G$223,MATCH(D70,$D$5:$D$223,0))</f>
        <v>0.004259259259259261</v>
      </c>
    </row>
    <row r="71" spans="1:10" ht="15" customHeight="1">
      <c r="A71" s="13">
        <v>67</v>
      </c>
      <c r="B71" s="18" t="s">
        <v>225</v>
      </c>
      <c r="C71" s="18" t="s">
        <v>35</v>
      </c>
      <c r="D71" s="13" t="s">
        <v>11</v>
      </c>
      <c r="E71" s="18" t="s">
        <v>217</v>
      </c>
      <c r="F71" s="36">
        <v>0.034270833333333334</v>
      </c>
      <c r="G71" s="36">
        <v>0.034270833333333334</v>
      </c>
      <c r="H71" s="13" t="str">
        <f t="shared" si="2"/>
        <v>4.43/km</v>
      </c>
      <c r="I71" s="14">
        <f t="shared" si="3"/>
        <v>0.009062500000000001</v>
      </c>
      <c r="J71" s="14">
        <f>G71-INDEX($G$5:$G$223,MATCH(D71,$D$5:$D$223,0))</f>
        <v>0.009062500000000001</v>
      </c>
    </row>
    <row r="72" spans="1:10" ht="15" customHeight="1">
      <c r="A72" s="13">
        <v>68</v>
      </c>
      <c r="B72" s="18" t="s">
        <v>226</v>
      </c>
      <c r="C72" s="18" t="s">
        <v>48</v>
      </c>
      <c r="D72" s="13" t="s">
        <v>16</v>
      </c>
      <c r="E72" s="18" t="s">
        <v>217</v>
      </c>
      <c r="F72" s="36">
        <v>0.03428240740740741</v>
      </c>
      <c r="G72" s="36">
        <v>0.03428240740740741</v>
      </c>
      <c r="H72" s="13" t="str">
        <f t="shared" si="2"/>
        <v>4.43/km</v>
      </c>
      <c r="I72" s="14">
        <f t="shared" si="3"/>
        <v>0.009074074074074075</v>
      </c>
      <c r="J72" s="14">
        <f>G72-INDEX($G$5:$G$223,MATCH(D72,$D$5:$D$223,0))</f>
        <v>0.00824074074074074</v>
      </c>
    </row>
    <row r="73" spans="1:10" ht="15" customHeight="1">
      <c r="A73" s="13">
        <v>69</v>
      </c>
      <c r="B73" s="18" t="s">
        <v>227</v>
      </c>
      <c r="C73" s="18" t="s">
        <v>40</v>
      </c>
      <c r="D73" s="13" t="s">
        <v>17</v>
      </c>
      <c r="E73" s="18" t="s">
        <v>217</v>
      </c>
      <c r="F73" s="36">
        <v>0.034444444444444444</v>
      </c>
      <c r="G73" s="36">
        <v>0.034444444444444444</v>
      </c>
      <c r="H73" s="13" t="str">
        <f t="shared" si="2"/>
        <v>4.45/km</v>
      </c>
      <c r="I73" s="14">
        <f t="shared" si="3"/>
        <v>0.009236111111111112</v>
      </c>
      <c r="J73" s="14">
        <f>G73-INDEX($G$5:$G$223,MATCH(D73,$D$5:$D$223,0))</f>
        <v>0.008807870370370372</v>
      </c>
    </row>
    <row r="74" spans="1:10" ht="15" customHeight="1">
      <c r="A74" s="13">
        <v>70</v>
      </c>
      <c r="B74" s="18" t="s">
        <v>228</v>
      </c>
      <c r="C74" s="18" t="s">
        <v>61</v>
      </c>
      <c r="D74" s="13" t="s">
        <v>16</v>
      </c>
      <c r="E74" s="18" t="s">
        <v>229</v>
      </c>
      <c r="F74" s="36">
        <v>0.03454861111111111</v>
      </c>
      <c r="G74" s="36">
        <v>0.03454861111111111</v>
      </c>
      <c r="H74" s="13" t="str">
        <f t="shared" si="2"/>
        <v>4.46/km</v>
      </c>
      <c r="I74" s="14">
        <f t="shared" si="3"/>
        <v>0.00934027777777778</v>
      </c>
      <c r="J74" s="14">
        <f>G74-INDEX($G$5:$G$223,MATCH(D74,$D$5:$D$223,0))</f>
        <v>0.008506944444444445</v>
      </c>
    </row>
    <row r="75" spans="1:10" ht="15" customHeight="1">
      <c r="A75" s="13">
        <v>71</v>
      </c>
      <c r="B75" s="18" t="s">
        <v>230</v>
      </c>
      <c r="C75" s="18" t="s">
        <v>84</v>
      </c>
      <c r="D75" s="13" t="s">
        <v>14</v>
      </c>
      <c r="E75" s="18" t="s">
        <v>231</v>
      </c>
      <c r="F75" s="36">
        <v>0.03460648148148148</v>
      </c>
      <c r="G75" s="36">
        <v>0.03460648148148148</v>
      </c>
      <c r="H75" s="13" t="str">
        <f t="shared" si="2"/>
        <v>4.46/km</v>
      </c>
      <c r="I75" s="14">
        <f t="shared" si="3"/>
        <v>0.009398148148148149</v>
      </c>
      <c r="J75" s="14">
        <f>G75-INDEX($G$5:$G$223,MATCH(D75,$D$5:$D$223,0))</f>
        <v>0.004629629629629629</v>
      </c>
    </row>
    <row r="76" spans="1:10" ht="15" customHeight="1">
      <c r="A76" s="13">
        <v>72</v>
      </c>
      <c r="B76" s="18" t="s">
        <v>232</v>
      </c>
      <c r="C76" s="18" t="s">
        <v>191</v>
      </c>
      <c r="D76" s="13" t="s">
        <v>13</v>
      </c>
      <c r="E76" s="18" t="s">
        <v>181</v>
      </c>
      <c r="F76" s="36">
        <v>0.0347337962962963</v>
      </c>
      <c r="G76" s="36">
        <v>0.0347337962962963</v>
      </c>
      <c r="H76" s="13" t="str">
        <f t="shared" si="2"/>
        <v>4.47/km</v>
      </c>
      <c r="I76" s="14">
        <f t="shared" si="3"/>
        <v>0.009525462962962965</v>
      </c>
      <c r="J76" s="14">
        <f>G76-INDEX($G$5:$G$223,MATCH(D76,$D$5:$D$223,0))</f>
        <v>0.006018518518518517</v>
      </c>
    </row>
    <row r="77" spans="1:10" ht="15" customHeight="1">
      <c r="A77" s="13">
        <v>73</v>
      </c>
      <c r="B77" s="18" t="s">
        <v>233</v>
      </c>
      <c r="C77" s="18" t="s">
        <v>47</v>
      </c>
      <c r="D77" s="13" t="s">
        <v>17</v>
      </c>
      <c r="E77" s="18" t="s">
        <v>142</v>
      </c>
      <c r="F77" s="36">
        <v>0.034756944444444444</v>
      </c>
      <c r="G77" s="36">
        <v>0.034756944444444444</v>
      </c>
      <c r="H77" s="13" t="str">
        <f t="shared" si="2"/>
        <v>4.47/km</v>
      </c>
      <c r="I77" s="14">
        <f t="shared" si="3"/>
        <v>0.009548611111111112</v>
      </c>
      <c r="J77" s="14">
        <f>G77-INDEX($G$5:$G$223,MATCH(D77,$D$5:$D$223,0))</f>
        <v>0.009120370370370372</v>
      </c>
    </row>
    <row r="78" spans="1:10" ht="15" customHeight="1">
      <c r="A78" s="13">
        <v>74</v>
      </c>
      <c r="B78" s="18" t="s">
        <v>234</v>
      </c>
      <c r="C78" s="18" t="s">
        <v>235</v>
      </c>
      <c r="D78" s="13" t="s">
        <v>19</v>
      </c>
      <c r="E78" s="18" t="s">
        <v>142</v>
      </c>
      <c r="F78" s="36">
        <v>0.034756944444444444</v>
      </c>
      <c r="G78" s="36">
        <v>0.034756944444444444</v>
      </c>
      <c r="H78" s="13" t="str">
        <f t="shared" si="2"/>
        <v>4.47/km</v>
      </c>
      <c r="I78" s="14">
        <f t="shared" si="3"/>
        <v>0.009548611111111112</v>
      </c>
      <c r="J78" s="14">
        <f>G78-INDEX($G$5:$G$223,MATCH(D78,$D$5:$D$223,0))</f>
        <v>0</v>
      </c>
    </row>
    <row r="79" spans="1:10" ht="15" customHeight="1">
      <c r="A79" s="13">
        <v>75</v>
      </c>
      <c r="B79" s="18" t="s">
        <v>236</v>
      </c>
      <c r="C79" s="18" t="s">
        <v>237</v>
      </c>
      <c r="D79" s="13" t="s">
        <v>24</v>
      </c>
      <c r="E79" s="18" t="s">
        <v>238</v>
      </c>
      <c r="F79" s="36">
        <v>0.03483796296296296</v>
      </c>
      <c r="G79" s="36">
        <v>0.03483796296296296</v>
      </c>
      <c r="H79" s="13" t="str">
        <f t="shared" si="2"/>
        <v>4.48/km</v>
      </c>
      <c r="I79" s="14">
        <f t="shared" si="3"/>
        <v>0.009629629629629627</v>
      </c>
      <c r="J79" s="14">
        <f>G79-INDEX($G$5:$G$223,MATCH(D79,$D$5:$D$223,0))</f>
        <v>0.0042939814814814785</v>
      </c>
    </row>
    <row r="80" spans="1:10" ht="15" customHeight="1">
      <c r="A80" s="13">
        <v>76</v>
      </c>
      <c r="B80" s="18" t="s">
        <v>239</v>
      </c>
      <c r="C80" s="18" t="s">
        <v>73</v>
      </c>
      <c r="D80" s="13" t="s">
        <v>13</v>
      </c>
      <c r="E80" s="18" t="s">
        <v>142</v>
      </c>
      <c r="F80" s="36">
        <v>0.035023148148148144</v>
      </c>
      <c r="G80" s="36">
        <v>0.035023148148148144</v>
      </c>
      <c r="H80" s="13" t="str">
        <f t="shared" si="2"/>
        <v>4.50/km</v>
      </c>
      <c r="I80" s="14">
        <f t="shared" si="3"/>
        <v>0.009814814814814811</v>
      </c>
      <c r="J80" s="14">
        <f>G80-INDEX($G$5:$G$223,MATCH(D80,$D$5:$D$223,0))</f>
        <v>0.006307870370370363</v>
      </c>
    </row>
    <row r="81" spans="1:10" ht="15" customHeight="1">
      <c r="A81" s="13">
        <v>77</v>
      </c>
      <c r="B81" s="18" t="s">
        <v>240</v>
      </c>
      <c r="C81" s="18" t="s">
        <v>241</v>
      </c>
      <c r="D81" s="13" t="s">
        <v>21</v>
      </c>
      <c r="E81" s="18" t="s">
        <v>142</v>
      </c>
      <c r="F81" s="36">
        <v>0.0350462962962963</v>
      </c>
      <c r="G81" s="36">
        <v>0.0350462962962963</v>
      </c>
      <c r="H81" s="13" t="str">
        <f t="shared" si="2"/>
        <v>4.50/km</v>
      </c>
      <c r="I81" s="14">
        <f t="shared" si="3"/>
        <v>0.009837962962962965</v>
      </c>
      <c r="J81" s="14">
        <f>G81-INDEX($G$5:$G$223,MATCH(D81,$D$5:$D$223,0))</f>
        <v>0</v>
      </c>
    </row>
    <row r="82" spans="1:10" ht="15" customHeight="1">
      <c r="A82" s="20">
        <v>78</v>
      </c>
      <c r="B82" s="24" t="s">
        <v>104</v>
      </c>
      <c r="C82" s="24" t="s">
        <v>65</v>
      </c>
      <c r="D82" s="20" t="s">
        <v>18</v>
      </c>
      <c r="E82" s="24" t="s">
        <v>97</v>
      </c>
      <c r="F82" s="37">
        <v>0.03517361111111111</v>
      </c>
      <c r="G82" s="37">
        <v>0.03517361111111111</v>
      </c>
      <c r="H82" s="20" t="str">
        <f t="shared" si="2"/>
        <v>4.51/km</v>
      </c>
      <c r="I82" s="21">
        <f t="shared" si="3"/>
        <v>0.009965277777777774</v>
      </c>
      <c r="J82" s="21">
        <f>G82-INDEX($G$5:$G$223,MATCH(D82,$D$5:$D$223,0))</f>
        <v>0.004999999999999994</v>
      </c>
    </row>
    <row r="83" spans="1:10" ht="15" customHeight="1">
      <c r="A83" s="13">
        <v>79</v>
      </c>
      <c r="B83" s="18" t="s">
        <v>242</v>
      </c>
      <c r="C83" s="18" t="s">
        <v>51</v>
      </c>
      <c r="D83" s="13" t="s">
        <v>17</v>
      </c>
      <c r="E83" s="18" t="s">
        <v>243</v>
      </c>
      <c r="F83" s="36">
        <v>0.03521990740740741</v>
      </c>
      <c r="G83" s="36">
        <v>0.03521990740740741</v>
      </c>
      <c r="H83" s="13" t="str">
        <f t="shared" si="2"/>
        <v>4.51/km</v>
      </c>
      <c r="I83" s="14">
        <f t="shared" si="3"/>
        <v>0.010011574074074076</v>
      </c>
      <c r="J83" s="14">
        <f>G83-INDEX($G$5:$G$223,MATCH(D83,$D$5:$D$223,0))</f>
        <v>0.009583333333333336</v>
      </c>
    </row>
    <row r="84" spans="1:10" ht="15" customHeight="1">
      <c r="A84" s="13">
        <v>80</v>
      </c>
      <c r="B84" s="18" t="s">
        <v>244</v>
      </c>
      <c r="C84" s="18" t="s">
        <v>58</v>
      </c>
      <c r="D84" s="13" t="s">
        <v>16</v>
      </c>
      <c r="E84" s="18" t="s">
        <v>217</v>
      </c>
      <c r="F84" s="36">
        <v>0.03530092592592592</v>
      </c>
      <c r="G84" s="36">
        <v>0.03530092592592592</v>
      </c>
      <c r="H84" s="13" t="str">
        <f t="shared" si="2"/>
        <v>4.52/km</v>
      </c>
      <c r="I84" s="14">
        <f t="shared" si="3"/>
        <v>0.01009259259259259</v>
      </c>
      <c r="J84" s="14">
        <f>G84-INDEX($G$5:$G$223,MATCH(D84,$D$5:$D$223,0))</f>
        <v>0.009259259259259255</v>
      </c>
    </row>
    <row r="85" spans="1:10" ht="15" customHeight="1">
      <c r="A85" s="13">
        <v>81</v>
      </c>
      <c r="B85" s="18" t="s">
        <v>245</v>
      </c>
      <c r="C85" s="18" t="s">
        <v>74</v>
      </c>
      <c r="D85" s="13" t="s">
        <v>12</v>
      </c>
      <c r="E85" s="18" t="s">
        <v>135</v>
      </c>
      <c r="F85" s="36">
        <v>0.035312500000000004</v>
      </c>
      <c r="G85" s="36">
        <v>0.035312500000000004</v>
      </c>
      <c r="H85" s="13" t="str">
        <f t="shared" si="2"/>
        <v>4.52/km</v>
      </c>
      <c r="I85" s="14">
        <f t="shared" si="3"/>
        <v>0.010104166666666671</v>
      </c>
      <c r="J85" s="14">
        <f>G85-INDEX($G$5:$G$223,MATCH(D85,$D$5:$D$223,0))</f>
        <v>0.009085648148148152</v>
      </c>
    </row>
    <row r="86" spans="1:10" ht="15" customHeight="1">
      <c r="A86" s="13">
        <v>82</v>
      </c>
      <c r="B86" s="18" t="s">
        <v>59</v>
      </c>
      <c r="C86" s="18" t="s">
        <v>60</v>
      </c>
      <c r="D86" s="13" t="s">
        <v>13</v>
      </c>
      <c r="E86" s="18" t="s">
        <v>246</v>
      </c>
      <c r="F86" s="36">
        <v>0.035370370370370365</v>
      </c>
      <c r="G86" s="36">
        <v>0.035370370370370365</v>
      </c>
      <c r="H86" s="13" t="str">
        <f t="shared" si="2"/>
        <v>4.52/km</v>
      </c>
      <c r="I86" s="14">
        <f t="shared" si="3"/>
        <v>0.010162037037037032</v>
      </c>
      <c r="J86" s="14">
        <f>G86-INDEX($G$5:$G$223,MATCH(D86,$D$5:$D$223,0))</f>
        <v>0.006655092592592584</v>
      </c>
    </row>
    <row r="87" spans="1:10" ht="15" customHeight="1">
      <c r="A87" s="13">
        <v>83</v>
      </c>
      <c r="B87" s="18" t="s">
        <v>247</v>
      </c>
      <c r="C87" s="18" t="s">
        <v>54</v>
      </c>
      <c r="D87" s="13" t="s">
        <v>16</v>
      </c>
      <c r="E87" s="18" t="s">
        <v>248</v>
      </c>
      <c r="F87" s="36">
        <v>0.03542824074074074</v>
      </c>
      <c r="G87" s="36">
        <v>0.03542824074074074</v>
      </c>
      <c r="H87" s="13" t="str">
        <f t="shared" si="2"/>
        <v>4.53/km</v>
      </c>
      <c r="I87" s="14">
        <f t="shared" si="3"/>
        <v>0.010219907407407407</v>
      </c>
      <c r="J87" s="14">
        <f>G87-INDEX($G$5:$G$223,MATCH(D87,$D$5:$D$223,0))</f>
        <v>0.009386574074074071</v>
      </c>
    </row>
    <row r="88" spans="1:10" ht="15" customHeight="1">
      <c r="A88" s="13">
        <v>84</v>
      </c>
      <c r="B88" s="18" t="s">
        <v>249</v>
      </c>
      <c r="C88" s="18" t="s">
        <v>64</v>
      </c>
      <c r="D88" s="13" t="s">
        <v>18</v>
      </c>
      <c r="E88" s="18" t="s">
        <v>250</v>
      </c>
      <c r="F88" s="36">
        <v>0.03542824074074074</v>
      </c>
      <c r="G88" s="36">
        <v>0.03542824074074074</v>
      </c>
      <c r="H88" s="13" t="str">
        <f t="shared" si="2"/>
        <v>4.53/km</v>
      </c>
      <c r="I88" s="14">
        <f t="shared" si="3"/>
        <v>0.010219907407407407</v>
      </c>
      <c r="J88" s="14">
        <f>G88-INDEX($G$5:$G$223,MATCH(D88,$D$5:$D$223,0))</f>
        <v>0.0052546296296296265</v>
      </c>
    </row>
    <row r="89" spans="1:10" ht="15" customHeight="1">
      <c r="A89" s="13">
        <v>85</v>
      </c>
      <c r="B89" s="18" t="s">
        <v>251</v>
      </c>
      <c r="C89" s="18" t="s">
        <v>63</v>
      </c>
      <c r="D89" s="13" t="s">
        <v>16</v>
      </c>
      <c r="E89" s="18" t="s">
        <v>217</v>
      </c>
      <c r="F89" s="36">
        <v>0.035451388888888886</v>
      </c>
      <c r="G89" s="36">
        <v>0.035451388888888886</v>
      </c>
      <c r="H89" s="13" t="str">
        <f t="shared" si="2"/>
        <v>4.53/km</v>
      </c>
      <c r="I89" s="14">
        <f t="shared" si="3"/>
        <v>0.010243055555555554</v>
      </c>
      <c r="J89" s="14">
        <f>G89-INDEX($G$5:$G$223,MATCH(D89,$D$5:$D$223,0))</f>
        <v>0.009409722222222219</v>
      </c>
    </row>
    <row r="90" spans="1:10" ht="15" customHeight="1">
      <c r="A90" s="13">
        <v>86</v>
      </c>
      <c r="B90" s="18" t="s">
        <v>252</v>
      </c>
      <c r="C90" s="18" t="s">
        <v>253</v>
      </c>
      <c r="D90" s="13" t="s">
        <v>11</v>
      </c>
      <c r="E90" s="18" t="s">
        <v>142</v>
      </c>
      <c r="F90" s="36">
        <v>0.03549768518518519</v>
      </c>
      <c r="G90" s="36">
        <v>0.03549768518518519</v>
      </c>
      <c r="H90" s="13" t="str">
        <f t="shared" si="2"/>
        <v>4.53/km</v>
      </c>
      <c r="I90" s="14">
        <f t="shared" si="3"/>
        <v>0.010289351851851855</v>
      </c>
      <c r="J90" s="14">
        <f>G90-INDEX($G$5:$G$223,MATCH(D90,$D$5:$D$223,0))</f>
        <v>0.010289351851851855</v>
      </c>
    </row>
    <row r="91" spans="1:10" ht="15" customHeight="1">
      <c r="A91" s="13">
        <v>87</v>
      </c>
      <c r="B91" s="18" t="s">
        <v>42</v>
      </c>
      <c r="C91" s="18" t="s">
        <v>92</v>
      </c>
      <c r="D91" s="13" t="s">
        <v>12</v>
      </c>
      <c r="E91" s="18" t="s">
        <v>147</v>
      </c>
      <c r="F91" s="36">
        <v>0.035555555555555556</v>
      </c>
      <c r="G91" s="36">
        <v>0.035555555555555556</v>
      </c>
      <c r="H91" s="13" t="str">
        <f t="shared" si="2"/>
        <v>4.54/km</v>
      </c>
      <c r="I91" s="14">
        <f t="shared" si="3"/>
        <v>0.010347222222222223</v>
      </c>
      <c r="J91" s="14">
        <f>G91-INDEX($G$5:$G$223,MATCH(D91,$D$5:$D$223,0))</f>
        <v>0.009328703703703704</v>
      </c>
    </row>
    <row r="92" spans="1:10" ht="15" customHeight="1">
      <c r="A92" s="13">
        <v>88</v>
      </c>
      <c r="B92" s="18" t="s">
        <v>22</v>
      </c>
      <c r="C92" s="18" t="s">
        <v>254</v>
      </c>
      <c r="D92" s="13" t="s">
        <v>11</v>
      </c>
      <c r="E92" s="18" t="s">
        <v>147</v>
      </c>
      <c r="F92" s="36">
        <v>0.035659722222222225</v>
      </c>
      <c r="G92" s="36">
        <v>0.035659722222222225</v>
      </c>
      <c r="H92" s="13" t="str">
        <f aca="true" t="shared" si="4" ref="H92:H155">TEXT(INT((HOUR(G92)*3600+MINUTE(G92)*60+SECOND(G92))/$J$3/60),"0")&amp;"."&amp;TEXT(MOD((HOUR(G92)*3600+MINUTE(G92)*60+SECOND(G92))/$J$3,60),"00")&amp;"/km"</f>
        <v>4.55/km</v>
      </c>
      <c r="I92" s="14">
        <f aca="true" t="shared" si="5" ref="I92:I155">G92-$G$5</f>
        <v>0.010451388888888892</v>
      </c>
      <c r="J92" s="14">
        <f>G92-INDEX($G$5:$G$223,MATCH(D92,$D$5:$D$223,0))</f>
        <v>0.010451388888888892</v>
      </c>
    </row>
    <row r="93" spans="1:10" ht="15" customHeight="1">
      <c r="A93" s="13">
        <v>89</v>
      </c>
      <c r="B93" s="18" t="s">
        <v>255</v>
      </c>
      <c r="C93" s="18" t="s">
        <v>256</v>
      </c>
      <c r="D93" s="13" t="s">
        <v>15</v>
      </c>
      <c r="E93" s="18" t="s">
        <v>142</v>
      </c>
      <c r="F93" s="36">
        <v>0.035694444444444445</v>
      </c>
      <c r="G93" s="36">
        <v>0.035694444444444445</v>
      </c>
      <c r="H93" s="13" t="str">
        <f t="shared" si="4"/>
        <v>4.55/km</v>
      </c>
      <c r="I93" s="14">
        <f t="shared" si="5"/>
        <v>0.010486111111111113</v>
      </c>
      <c r="J93" s="14">
        <f>G93-INDEX($G$5:$G$223,MATCH(D93,$D$5:$D$223,0))</f>
        <v>0.0019907407407407443</v>
      </c>
    </row>
    <row r="94" spans="1:10" ht="15" customHeight="1">
      <c r="A94" s="13">
        <v>90</v>
      </c>
      <c r="B94" s="18" t="s">
        <v>100</v>
      </c>
      <c r="C94" s="18" t="s">
        <v>152</v>
      </c>
      <c r="D94" s="13" t="s">
        <v>25</v>
      </c>
      <c r="E94" s="18" t="s">
        <v>181</v>
      </c>
      <c r="F94" s="36">
        <v>0.035729166666666666</v>
      </c>
      <c r="G94" s="36">
        <v>0.035729166666666666</v>
      </c>
      <c r="H94" s="13" t="str">
        <f t="shared" si="4"/>
        <v>4.55/km</v>
      </c>
      <c r="I94" s="14">
        <f t="shared" si="5"/>
        <v>0.010520833333333333</v>
      </c>
      <c r="J94" s="14">
        <f>G94-INDEX($G$5:$G$223,MATCH(D94,$D$5:$D$223,0))</f>
        <v>0.00784722222222222</v>
      </c>
    </row>
    <row r="95" spans="1:10" ht="15" customHeight="1">
      <c r="A95" s="13">
        <v>91</v>
      </c>
      <c r="B95" s="18" t="s">
        <v>257</v>
      </c>
      <c r="C95" s="18" t="s">
        <v>258</v>
      </c>
      <c r="D95" s="13" t="s">
        <v>14</v>
      </c>
      <c r="E95" s="18" t="s">
        <v>229</v>
      </c>
      <c r="F95" s="36">
        <v>0.03577546296296296</v>
      </c>
      <c r="G95" s="36">
        <v>0.03577546296296296</v>
      </c>
      <c r="H95" s="13" t="str">
        <f t="shared" si="4"/>
        <v>4.56/km</v>
      </c>
      <c r="I95" s="14">
        <f t="shared" si="5"/>
        <v>0.010567129629629628</v>
      </c>
      <c r="J95" s="14">
        <f>G95-INDEX($G$5:$G$223,MATCH(D95,$D$5:$D$223,0))</f>
        <v>0.0057986111111111086</v>
      </c>
    </row>
    <row r="96" spans="1:10" ht="15" customHeight="1">
      <c r="A96" s="13">
        <v>92</v>
      </c>
      <c r="B96" s="18" t="s">
        <v>234</v>
      </c>
      <c r="C96" s="18" t="s">
        <v>259</v>
      </c>
      <c r="D96" s="13" t="s">
        <v>24</v>
      </c>
      <c r="E96" s="18" t="s">
        <v>142</v>
      </c>
      <c r="F96" s="36">
        <v>0.0358912037037037</v>
      </c>
      <c r="G96" s="36">
        <v>0.0358912037037037</v>
      </c>
      <c r="H96" s="13" t="str">
        <f t="shared" si="4"/>
        <v>4.57/km</v>
      </c>
      <c r="I96" s="14">
        <f t="shared" si="5"/>
        <v>0.01068287037037037</v>
      </c>
      <c r="J96" s="14">
        <f>G96-INDEX($G$5:$G$223,MATCH(D96,$D$5:$D$223,0))</f>
        <v>0.005347222222222222</v>
      </c>
    </row>
    <row r="97" spans="1:10" ht="15" customHeight="1">
      <c r="A97" s="13">
        <v>93</v>
      </c>
      <c r="B97" s="18" t="s">
        <v>260</v>
      </c>
      <c r="C97" s="18" t="s">
        <v>261</v>
      </c>
      <c r="D97" s="13" t="s">
        <v>16</v>
      </c>
      <c r="E97" s="18" t="s">
        <v>217</v>
      </c>
      <c r="F97" s="36">
        <v>0.035937500000000004</v>
      </c>
      <c r="G97" s="36">
        <v>0.035937500000000004</v>
      </c>
      <c r="H97" s="13" t="str">
        <f t="shared" si="4"/>
        <v>4.57/km</v>
      </c>
      <c r="I97" s="14">
        <f t="shared" si="5"/>
        <v>0.010729166666666672</v>
      </c>
      <c r="J97" s="14">
        <f>G97-INDEX($G$5:$G$223,MATCH(D97,$D$5:$D$223,0))</f>
        <v>0.009895833333333336</v>
      </c>
    </row>
    <row r="98" spans="1:10" ht="15" customHeight="1">
      <c r="A98" s="13">
        <v>94</v>
      </c>
      <c r="B98" s="18" t="s">
        <v>262</v>
      </c>
      <c r="C98" s="18" t="s">
        <v>79</v>
      </c>
      <c r="D98" s="13" t="s">
        <v>13</v>
      </c>
      <c r="E98" s="18" t="s">
        <v>147</v>
      </c>
      <c r="F98" s="36">
        <v>0.036099537037037034</v>
      </c>
      <c r="G98" s="36">
        <v>0.036099537037037034</v>
      </c>
      <c r="H98" s="13" t="str">
        <f t="shared" si="4"/>
        <v>4.58/km</v>
      </c>
      <c r="I98" s="14">
        <f t="shared" si="5"/>
        <v>0.010891203703703702</v>
      </c>
      <c r="J98" s="14">
        <f>G98-INDEX($G$5:$G$223,MATCH(D98,$D$5:$D$223,0))</f>
        <v>0.007384259259259254</v>
      </c>
    </row>
    <row r="99" spans="1:10" ht="15" customHeight="1">
      <c r="A99" s="13">
        <v>95</v>
      </c>
      <c r="B99" s="18" t="s">
        <v>263</v>
      </c>
      <c r="C99" s="18" t="s">
        <v>37</v>
      </c>
      <c r="D99" s="13" t="s">
        <v>17</v>
      </c>
      <c r="E99" s="18" t="s">
        <v>142</v>
      </c>
      <c r="F99" s="36">
        <v>0.036111111111111115</v>
      </c>
      <c r="G99" s="36">
        <v>0.036111111111111115</v>
      </c>
      <c r="H99" s="13" t="str">
        <f t="shared" si="4"/>
        <v>4.59/km</v>
      </c>
      <c r="I99" s="14">
        <f t="shared" si="5"/>
        <v>0.010902777777777782</v>
      </c>
      <c r="J99" s="14">
        <f>G99-INDEX($G$5:$G$223,MATCH(D99,$D$5:$D$223,0))</f>
        <v>0.010474537037037043</v>
      </c>
    </row>
    <row r="100" spans="1:10" ht="15" customHeight="1">
      <c r="A100" s="13">
        <v>96</v>
      </c>
      <c r="B100" s="18" t="s">
        <v>264</v>
      </c>
      <c r="C100" s="18" t="s">
        <v>47</v>
      </c>
      <c r="D100" s="13" t="s">
        <v>13</v>
      </c>
      <c r="E100" s="18" t="s">
        <v>142</v>
      </c>
      <c r="F100" s="36">
        <v>0.03613425925925926</v>
      </c>
      <c r="G100" s="36">
        <v>0.03613425925925926</v>
      </c>
      <c r="H100" s="13" t="str">
        <f t="shared" si="4"/>
        <v>4.59/km</v>
      </c>
      <c r="I100" s="14">
        <f t="shared" si="5"/>
        <v>0.01092592592592593</v>
      </c>
      <c r="J100" s="14">
        <f>G100-INDEX($G$5:$G$223,MATCH(D100,$D$5:$D$223,0))</f>
        <v>0.007418981481481481</v>
      </c>
    </row>
    <row r="101" spans="1:10" ht="15" customHeight="1">
      <c r="A101" s="13">
        <v>97</v>
      </c>
      <c r="B101" s="18" t="s">
        <v>265</v>
      </c>
      <c r="C101" s="18" t="s">
        <v>38</v>
      </c>
      <c r="D101" s="13" t="s">
        <v>18</v>
      </c>
      <c r="E101" s="18" t="s">
        <v>266</v>
      </c>
      <c r="F101" s="36">
        <v>0.03619212962962963</v>
      </c>
      <c r="G101" s="36">
        <v>0.03619212962962963</v>
      </c>
      <c r="H101" s="13" t="str">
        <f t="shared" si="4"/>
        <v>4.59/km</v>
      </c>
      <c r="I101" s="14">
        <f t="shared" si="5"/>
        <v>0.010983796296296297</v>
      </c>
      <c r="J101" s="14">
        <f>G101-INDEX($G$5:$G$223,MATCH(D101,$D$5:$D$223,0))</f>
        <v>0.006018518518518517</v>
      </c>
    </row>
    <row r="102" spans="1:10" ht="15" customHeight="1">
      <c r="A102" s="13">
        <v>98</v>
      </c>
      <c r="B102" s="18" t="s">
        <v>267</v>
      </c>
      <c r="C102" s="18" t="s">
        <v>67</v>
      </c>
      <c r="D102" s="13" t="s">
        <v>16</v>
      </c>
      <c r="E102" s="18" t="s">
        <v>142</v>
      </c>
      <c r="F102" s="36">
        <v>0.03622685185185185</v>
      </c>
      <c r="G102" s="36">
        <v>0.03622685185185185</v>
      </c>
      <c r="H102" s="13" t="str">
        <f t="shared" si="4"/>
        <v>4.60/km</v>
      </c>
      <c r="I102" s="14">
        <f t="shared" si="5"/>
        <v>0.011018518518518518</v>
      </c>
      <c r="J102" s="14">
        <f>G102-INDEX($G$5:$G$223,MATCH(D102,$D$5:$D$223,0))</f>
        <v>0.010185185185185183</v>
      </c>
    </row>
    <row r="103" spans="1:10" ht="15" customHeight="1">
      <c r="A103" s="20">
        <v>99</v>
      </c>
      <c r="B103" s="24" t="s">
        <v>268</v>
      </c>
      <c r="C103" s="24" t="s">
        <v>269</v>
      </c>
      <c r="D103" s="20" t="s">
        <v>24</v>
      </c>
      <c r="E103" s="24" t="s">
        <v>97</v>
      </c>
      <c r="F103" s="37">
        <v>0.036238425925925924</v>
      </c>
      <c r="G103" s="37">
        <v>0.036238425925925924</v>
      </c>
      <c r="H103" s="20" t="str">
        <f t="shared" si="4"/>
        <v>4.60/km</v>
      </c>
      <c r="I103" s="21">
        <f t="shared" si="5"/>
        <v>0.011030092592592591</v>
      </c>
      <c r="J103" s="21">
        <f>G103-INDEX($G$5:$G$223,MATCH(D103,$D$5:$D$223,0))</f>
        <v>0.005694444444444443</v>
      </c>
    </row>
    <row r="104" spans="1:10" ht="15" customHeight="1">
      <c r="A104" s="13">
        <v>100</v>
      </c>
      <c r="B104" s="18" t="s">
        <v>106</v>
      </c>
      <c r="C104" s="18" t="s">
        <v>270</v>
      </c>
      <c r="D104" s="13" t="s">
        <v>20</v>
      </c>
      <c r="E104" s="18" t="s">
        <v>231</v>
      </c>
      <c r="F104" s="36">
        <v>0.03631944444444444</v>
      </c>
      <c r="G104" s="36">
        <v>0.03631944444444444</v>
      </c>
      <c r="H104" s="13" t="str">
        <f t="shared" si="4"/>
        <v>5.00/km</v>
      </c>
      <c r="I104" s="14">
        <f t="shared" si="5"/>
        <v>0.011111111111111106</v>
      </c>
      <c r="J104" s="14">
        <f>G104-INDEX($G$5:$G$223,MATCH(D104,$D$5:$D$223,0))</f>
        <v>0.0036458333333333343</v>
      </c>
    </row>
    <row r="105" spans="1:10" ht="15" customHeight="1">
      <c r="A105" s="13">
        <v>101</v>
      </c>
      <c r="B105" s="18" t="s">
        <v>271</v>
      </c>
      <c r="C105" s="18" t="s">
        <v>203</v>
      </c>
      <c r="D105" s="13" t="s">
        <v>15</v>
      </c>
      <c r="E105" s="18" t="s">
        <v>272</v>
      </c>
      <c r="F105" s="36">
        <v>0.036550925925925924</v>
      </c>
      <c r="G105" s="36">
        <v>0.036550925925925924</v>
      </c>
      <c r="H105" s="13" t="str">
        <f t="shared" si="4"/>
        <v>5.02/km</v>
      </c>
      <c r="I105" s="14">
        <f t="shared" si="5"/>
        <v>0.011342592592592592</v>
      </c>
      <c r="J105" s="14">
        <f>G105-INDEX($G$5:$G$223,MATCH(D105,$D$5:$D$223,0))</f>
        <v>0.002847222222222223</v>
      </c>
    </row>
    <row r="106" spans="1:10" ht="15" customHeight="1">
      <c r="A106" s="13">
        <v>102</v>
      </c>
      <c r="B106" s="18" t="s">
        <v>273</v>
      </c>
      <c r="C106" s="18" t="s">
        <v>274</v>
      </c>
      <c r="D106" s="13" t="s">
        <v>20</v>
      </c>
      <c r="E106" s="18" t="s">
        <v>275</v>
      </c>
      <c r="F106" s="36">
        <v>0.036631944444444446</v>
      </c>
      <c r="G106" s="36">
        <v>0.036631944444444446</v>
      </c>
      <c r="H106" s="13" t="str">
        <f t="shared" si="4"/>
        <v>5.03/km</v>
      </c>
      <c r="I106" s="14">
        <f t="shared" si="5"/>
        <v>0.011423611111111114</v>
      </c>
      <c r="J106" s="14">
        <f>G106-INDEX($G$5:$G$223,MATCH(D106,$D$5:$D$223,0))</f>
        <v>0.0039583333333333415</v>
      </c>
    </row>
    <row r="107" spans="1:10" ht="15" customHeight="1">
      <c r="A107" s="13">
        <v>103</v>
      </c>
      <c r="B107" s="18" t="s">
        <v>30</v>
      </c>
      <c r="C107" s="18" t="s">
        <v>69</v>
      </c>
      <c r="D107" s="13" t="s">
        <v>13</v>
      </c>
      <c r="E107" s="18" t="s">
        <v>135</v>
      </c>
      <c r="F107" s="36">
        <v>0.03666666666666667</v>
      </c>
      <c r="G107" s="36">
        <v>0.03666666666666667</v>
      </c>
      <c r="H107" s="13" t="str">
        <f t="shared" si="4"/>
        <v>5.03/km</v>
      </c>
      <c r="I107" s="14">
        <f t="shared" si="5"/>
        <v>0.011458333333333334</v>
      </c>
      <c r="J107" s="14">
        <f>G107-INDEX($G$5:$G$223,MATCH(D107,$D$5:$D$223,0))</f>
        <v>0.007951388888888886</v>
      </c>
    </row>
    <row r="108" spans="1:10" ht="15" customHeight="1">
      <c r="A108" s="13">
        <v>104</v>
      </c>
      <c r="B108" s="18" t="s">
        <v>276</v>
      </c>
      <c r="C108" s="18" t="s">
        <v>57</v>
      </c>
      <c r="D108" s="13" t="s">
        <v>17</v>
      </c>
      <c r="E108" s="18" t="s">
        <v>246</v>
      </c>
      <c r="F108" s="36">
        <v>0.03666666666666667</v>
      </c>
      <c r="G108" s="36">
        <v>0.03666666666666667</v>
      </c>
      <c r="H108" s="13" t="str">
        <f t="shared" si="4"/>
        <v>5.03/km</v>
      </c>
      <c r="I108" s="14">
        <f t="shared" si="5"/>
        <v>0.011458333333333334</v>
      </c>
      <c r="J108" s="14">
        <f>G108-INDEX($G$5:$G$223,MATCH(D108,$D$5:$D$223,0))</f>
        <v>0.011030092592592595</v>
      </c>
    </row>
    <row r="109" spans="1:10" ht="15" customHeight="1">
      <c r="A109" s="13">
        <v>105</v>
      </c>
      <c r="B109" s="18" t="s">
        <v>277</v>
      </c>
      <c r="C109" s="18" t="s">
        <v>80</v>
      </c>
      <c r="D109" s="13" t="s">
        <v>15</v>
      </c>
      <c r="E109" s="18" t="s">
        <v>147</v>
      </c>
      <c r="F109" s="36">
        <v>0.036759259259259255</v>
      </c>
      <c r="G109" s="36">
        <v>0.036759259259259255</v>
      </c>
      <c r="H109" s="13" t="str">
        <f t="shared" si="4"/>
        <v>5.04/km</v>
      </c>
      <c r="I109" s="14">
        <f t="shared" si="5"/>
        <v>0.011550925925925923</v>
      </c>
      <c r="J109" s="14">
        <f>G109-INDEX($G$5:$G$223,MATCH(D109,$D$5:$D$223,0))</f>
        <v>0.0030555555555555544</v>
      </c>
    </row>
    <row r="110" spans="1:10" ht="15" customHeight="1">
      <c r="A110" s="13">
        <v>106</v>
      </c>
      <c r="B110" s="18" t="s">
        <v>278</v>
      </c>
      <c r="C110" s="18" t="s">
        <v>279</v>
      </c>
      <c r="D110" s="13" t="s">
        <v>11</v>
      </c>
      <c r="E110" s="18" t="s">
        <v>147</v>
      </c>
      <c r="F110" s="36">
        <v>0.036828703703703704</v>
      </c>
      <c r="G110" s="36">
        <v>0.036828703703703704</v>
      </c>
      <c r="H110" s="13" t="str">
        <f t="shared" si="4"/>
        <v>5.04/km</v>
      </c>
      <c r="I110" s="14">
        <f t="shared" si="5"/>
        <v>0.011620370370370371</v>
      </c>
      <c r="J110" s="14">
        <f>G110-INDEX($G$5:$G$223,MATCH(D110,$D$5:$D$223,0))</f>
        <v>0.011620370370370371</v>
      </c>
    </row>
    <row r="111" spans="1:10" ht="15" customHeight="1">
      <c r="A111" s="13">
        <v>107</v>
      </c>
      <c r="B111" s="18" t="s">
        <v>103</v>
      </c>
      <c r="C111" s="18" t="s">
        <v>47</v>
      </c>
      <c r="D111" s="13" t="s">
        <v>15</v>
      </c>
      <c r="E111" s="18" t="s">
        <v>280</v>
      </c>
      <c r="F111" s="36">
        <v>0.03686342592592593</v>
      </c>
      <c r="G111" s="36">
        <v>0.03686342592592593</v>
      </c>
      <c r="H111" s="13" t="str">
        <f t="shared" si="4"/>
        <v>5.05/km</v>
      </c>
      <c r="I111" s="14">
        <f t="shared" si="5"/>
        <v>0.011655092592592599</v>
      </c>
      <c r="J111" s="14">
        <f>G111-INDEX($G$5:$G$223,MATCH(D111,$D$5:$D$223,0))</f>
        <v>0.0031597222222222304</v>
      </c>
    </row>
    <row r="112" spans="1:10" ht="15" customHeight="1">
      <c r="A112" s="13">
        <v>108</v>
      </c>
      <c r="B112" s="18" t="s">
        <v>110</v>
      </c>
      <c r="C112" s="18" t="s">
        <v>70</v>
      </c>
      <c r="D112" s="13" t="s">
        <v>16</v>
      </c>
      <c r="E112" s="18" t="s">
        <v>281</v>
      </c>
      <c r="F112" s="36">
        <v>0.036898148148148145</v>
      </c>
      <c r="G112" s="36">
        <v>0.036898148148148145</v>
      </c>
      <c r="H112" s="13" t="str">
        <f t="shared" si="4"/>
        <v>5.05/km</v>
      </c>
      <c r="I112" s="14">
        <f t="shared" si="5"/>
        <v>0.011689814814814813</v>
      </c>
      <c r="J112" s="14">
        <f>G112-INDEX($G$5:$G$223,MATCH(D112,$D$5:$D$223,0))</f>
        <v>0.010856481481481477</v>
      </c>
    </row>
    <row r="113" spans="1:10" ht="15" customHeight="1">
      <c r="A113" s="13">
        <v>109</v>
      </c>
      <c r="B113" s="18" t="s">
        <v>141</v>
      </c>
      <c r="C113" s="18" t="s">
        <v>37</v>
      </c>
      <c r="D113" s="13" t="s">
        <v>17</v>
      </c>
      <c r="E113" s="18" t="s">
        <v>282</v>
      </c>
      <c r="F113" s="36">
        <v>0.036932870370370366</v>
      </c>
      <c r="G113" s="36">
        <v>0.036932870370370366</v>
      </c>
      <c r="H113" s="13" t="str">
        <f t="shared" si="4"/>
        <v>5.05/km</v>
      </c>
      <c r="I113" s="14">
        <f t="shared" si="5"/>
        <v>0.011724537037037033</v>
      </c>
      <c r="J113" s="14">
        <f>G113-INDEX($G$5:$G$223,MATCH(D113,$D$5:$D$223,0))</f>
        <v>0.011296296296296294</v>
      </c>
    </row>
    <row r="114" spans="1:10" ht="15" customHeight="1">
      <c r="A114" s="13">
        <v>110</v>
      </c>
      <c r="B114" s="18" t="s">
        <v>283</v>
      </c>
      <c r="C114" s="18" t="s">
        <v>85</v>
      </c>
      <c r="D114" s="13" t="s">
        <v>25</v>
      </c>
      <c r="E114" s="18" t="s">
        <v>147</v>
      </c>
      <c r="F114" s="36">
        <v>0.036967592592592594</v>
      </c>
      <c r="G114" s="36">
        <v>0.036967592592592594</v>
      </c>
      <c r="H114" s="13" t="str">
        <f t="shared" si="4"/>
        <v>5.06/km</v>
      </c>
      <c r="I114" s="14">
        <f t="shared" si="5"/>
        <v>0.011759259259259261</v>
      </c>
      <c r="J114" s="14">
        <f>G114-INDEX($G$5:$G$223,MATCH(D114,$D$5:$D$223,0))</f>
        <v>0.009085648148148148</v>
      </c>
    </row>
    <row r="115" spans="1:10" ht="15" customHeight="1">
      <c r="A115" s="13">
        <v>111</v>
      </c>
      <c r="B115" s="18" t="s">
        <v>284</v>
      </c>
      <c r="C115" s="18" t="s">
        <v>45</v>
      </c>
      <c r="D115" s="13" t="s">
        <v>24</v>
      </c>
      <c r="E115" s="18" t="s">
        <v>285</v>
      </c>
      <c r="F115" s="36">
        <v>0.03716435185185185</v>
      </c>
      <c r="G115" s="36">
        <v>0.03716435185185185</v>
      </c>
      <c r="H115" s="13" t="str">
        <f t="shared" si="4"/>
        <v>5.07/km</v>
      </c>
      <c r="I115" s="14">
        <f t="shared" si="5"/>
        <v>0.011956018518518519</v>
      </c>
      <c r="J115" s="14">
        <f>G115-INDEX($G$5:$G$223,MATCH(D115,$D$5:$D$223,0))</f>
        <v>0.00662037037037037</v>
      </c>
    </row>
    <row r="116" spans="1:10" ht="15" customHeight="1">
      <c r="A116" s="13">
        <v>112</v>
      </c>
      <c r="B116" s="18" t="s">
        <v>111</v>
      </c>
      <c r="C116" s="18" t="s">
        <v>286</v>
      </c>
      <c r="D116" s="13" t="s">
        <v>24</v>
      </c>
      <c r="E116" s="18" t="s">
        <v>165</v>
      </c>
      <c r="F116" s="36">
        <v>0.037175925925925925</v>
      </c>
      <c r="G116" s="36">
        <v>0.037175925925925925</v>
      </c>
      <c r="H116" s="13" t="str">
        <f t="shared" si="4"/>
        <v>5.07/km</v>
      </c>
      <c r="I116" s="14">
        <f t="shared" si="5"/>
        <v>0.011967592592592592</v>
      </c>
      <c r="J116" s="14">
        <f>G116-INDEX($G$5:$G$223,MATCH(D116,$D$5:$D$223,0))</f>
        <v>0.006631944444444444</v>
      </c>
    </row>
    <row r="117" spans="1:10" ht="15" customHeight="1">
      <c r="A117" s="13">
        <v>113</v>
      </c>
      <c r="B117" s="18" t="s">
        <v>287</v>
      </c>
      <c r="C117" s="18" t="s">
        <v>69</v>
      </c>
      <c r="D117" s="13" t="s">
        <v>13</v>
      </c>
      <c r="E117" s="18" t="s">
        <v>209</v>
      </c>
      <c r="F117" s="36">
        <v>0.03722222222222222</v>
      </c>
      <c r="G117" s="36">
        <v>0.03722222222222222</v>
      </c>
      <c r="H117" s="13" t="str">
        <f t="shared" si="4"/>
        <v>5.08/km</v>
      </c>
      <c r="I117" s="14">
        <f t="shared" si="5"/>
        <v>0.012013888888888886</v>
      </c>
      <c r="J117" s="14">
        <f>G117-INDEX($G$5:$G$223,MATCH(D117,$D$5:$D$223,0))</f>
        <v>0.008506944444444439</v>
      </c>
    </row>
    <row r="118" spans="1:10" ht="15" customHeight="1">
      <c r="A118" s="13">
        <v>114</v>
      </c>
      <c r="B118" s="18" t="s">
        <v>118</v>
      </c>
      <c r="C118" s="18" t="s">
        <v>261</v>
      </c>
      <c r="D118" s="13" t="s">
        <v>16</v>
      </c>
      <c r="E118" s="18" t="s">
        <v>142</v>
      </c>
      <c r="F118" s="36">
        <v>0.03732638888888889</v>
      </c>
      <c r="G118" s="36">
        <v>0.03732638888888889</v>
      </c>
      <c r="H118" s="13" t="str">
        <f t="shared" si="4"/>
        <v>5.09/km</v>
      </c>
      <c r="I118" s="14">
        <f t="shared" si="5"/>
        <v>0.012118055555555556</v>
      </c>
      <c r="J118" s="14">
        <f>G118-INDEX($G$5:$G$223,MATCH(D118,$D$5:$D$223,0))</f>
        <v>0.01128472222222222</v>
      </c>
    </row>
    <row r="119" spans="1:10" ht="15" customHeight="1">
      <c r="A119" s="13">
        <v>115</v>
      </c>
      <c r="B119" s="18" t="s">
        <v>288</v>
      </c>
      <c r="C119" s="18" t="s">
        <v>53</v>
      </c>
      <c r="D119" s="13" t="s">
        <v>21</v>
      </c>
      <c r="E119" s="18" t="s">
        <v>142</v>
      </c>
      <c r="F119" s="36">
        <v>0.037453703703703704</v>
      </c>
      <c r="G119" s="36">
        <v>0.037453703703703704</v>
      </c>
      <c r="H119" s="13" t="str">
        <f t="shared" si="4"/>
        <v>5.10/km</v>
      </c>
      <c r="I119" s="14">
        <f t="shared" si="5"/>
        <v>0.012245370370370372</v>
      </c>
      <c r="J119" s="14">
        <f>G119-INDEX($G$5:$G$223,MATCH(D119,$D$5:$D$223,0))</f>
        <v>0.0024074074074074067</v>
      </c>
    </row>
    <row r="120" spans="1:10" ht="15" customHeight="1">
      <c r="A120" s="13">
        <v>116</v>
      </c>
      <c r="B120" s="18" t="s">
        <v>289</v>
      </c>
      <c r="C120" s="18" t="s">
        <v>94</v>
      </c>
      <c r="D120" s="13" t="s">
        <v>18</v>
      </c>
      <c r="E120" s="18" t="s">
        <v>142</v>
      </c>
      <c r="F120" s="36">
        <v>0.03746527777777778</v>
      </c>
      <c r="G120" s="36">
        <v>0.03746527777777778</v>
      </c>
      <c r="H120" s="13" t="str">
        <f t="shared" si="4"/>
        <v>5.10/km</v>
      </c>
      <c r="I120" s="14">
        <f t="shared" si="5"/>
        <v>0.012256944444444445</v>
      </c>
      <c r="J120" s="14">
        <f>G120-INDEX($G$5:$G$223,MATCH(D120,$D$5:$D$223,0))</f>
        <v>0.007291666666666665</v>
      </c>
    </row>
    <row r="121" spans="1:10" ht="15" customHeight="1">
      <c r="A121" s="13">
        <v>117</v>
      </c>
      <c r="B121" s="18" t="s">
        <v>290</v>
      </c>
      <c r="C121" s="18" t="s">
        <v>291</v>
      </c>
      <c r="D121" s="13" t="s">
        <v>19</v>
      </c>
      <c r="E121" s="18" t="s">
        <v>217</v>
      </c>
      <c r="F121" s="36">
        <v>0.03753472222222222</v>
      </c>
      <c r="G121" s="36">
        <v>0.03753472222222222</v>
      </c>
      <c r="H121" s="13" t="str">
        <f t="shared" si="4"/>
        <v>5.10/km</v>
      </c>
      <c r="I121" s="14">
        <f t="shared" si="5"/>
        <v>0.012326388888888887</v>
      </c>
      <c r="J121" s="14">
        <f>G121-INDEX($G$5:$G$223,MATCH(D121,$D$5:$D$223,0))</f>
        <v>0.002777777777777775</v>
      </c>
    </row>
    <row r="122" spans="1:10" ht="15" customHeight="1">
      <c r="A122" s="13">
        <v>118</v>
      </c>
      <c r="B122" s="18" t="s">
        <v>292</v>
      </c>
      <c r="C122" s="18" t="s">
        <v>293</v>
      </c>
      <c r="D122" s="13" t="s">
        <v>17</v>
      </c>
      <c r="E122" s="18" t="s">
        <v>140</v>
      </c>
      <c r="F122" s="36">
        <v>0.0375462962962963</v>
      </c>
      <c r="G122" s="36">
        <v>0.0375462962962963</v>
      </c>
      <c r="H122" s="13" t="str">
        <f t="shared" si="4"/>
        <v>5.10/km</v>
      </c>
      <c r="I122" s="14">
        <f t="shared" si="5"/>
        <v>0.012337962962962967</v>
      </c>
      <c r="J122" s="14">
        <f>G122-INDEX($G$5:$G$223,MATCH(D122,$D$5:$D$223,0))</f>
        <v>0.011909722222222228</v>
      </c>
    </row>
    <row r="123" spans="1:10" ht="15" customHeight="1">
      <c r="A123" s="13">
        <v>119</v>
      </c>
      <c r="B123" s="18" t="s">
        <v>294</v>
      </c>
      <c r="C123" s="18" t="s">
        <v>200</v>
      </c>
      <c r="D123" s="13" t="s">
        <v>19</v>
      </c>
      <c r="E123" s="18" t="s">
        <v>142</v>
      </c>
      <c r="F123" s="36">
        <v>0.03756944444444445</v>
      </c>
      <c r="G123" s="36">
        <v>0.03756944444444445</v>
      </c>
      <c r="H123" s="13" t="str">
        <f t="shared" si="4"/>
        <v>5.11/km</v>
      </c>
      <c r="I123" s="14">
        <f t="shared" si="5"/>
        <v>0.012361111111111114</v>
      </c>
      <c r="J123" s="14">
        <f>G123-INDEX($G$5:$G$223,MATCH(D123,$D$5:$D$223,0))</f>
        <v>0.0028125000000000025</v>
      </c>
    </row>
    <row r="124" spans="1:10" ht="15" customHeight="1">
      <c r="A124" s="13">
        <v>120</v>
      </c>
      <c r="B124" s="18" t="s">
        <v>295</v>
      </c>
      <c r="C124" s="18" t="s">
        <v>296</v>
      </c>
      <c r="D124" s="13" t="s">
        <v>17</v>
      </c>
      <c r="E124" s="18" t="s">
        <v>147</v>
      </c>
      <c r="F124" s="36">
        <v>0.03768518518518518</v>
      </c>
      <c r="G124" s="36">
        <v>0.03768518518518518</v>
      </c>
      <c r="H124" s="13" t="str">
        <f t="shared" si="4"/>
        <v>5.12/km</v>
      </c>
      <c r="I124" s="14">
        <f t="shared" si="5"/>
        <v>0.01247685185185185</v>
      </c>
      <c r="J124" s="14">
        <f>G124-INDEX($G$5:$G$223,MATCH(D124,$D$5:$D$223,0))</f>
        <v>0.01204861111111111</v>
      </c>
    </row>
    <row r="125" spans="1:10" ht="15" customHeight="1">
      <c r="A125" s="13">
        <v>121</v>
      </c>
      <c r="B125" s="18" t="s">
        <v>297</v>
      </c>
      <c r="C125" s="18" t="s">
        <v>298</v>
      </c>
      <c r="D125" s="13" t="s">
        <v>20</v>
      </c>
      <c r="E125" s="18" t="s">
        <v>142</v>
      </c>
      <c r="F125" s="36">
        <v>0.03795138888888889</v>
      </c>
      <c r="G125" s="36">
        <v>0.03795138888888889</v>
      </c>
      <c r="H125" s="13" t="str">
        <f t="shared" si="4"/>
        <v>5.14/km</v>
      </c>
      <c r="I125" s="14">
        <f t="shared" si="5"/>
        <v>0.012743055555555556</v>
      </c>
      <c r="J125" s="14">
        <f>G125-INDEX($G$5:$G$223,MATCH(D125,$D$5:$D$223,0))</f>
        <v>0.005277777777777784</v>
      </c>
    </row>
    <row r="126" spans="1:10" ht="15" customHeight="1">
      <c r="A126" s="13">
        <v>122</v>
      </c>
      <c r="B126" s="18" t="s">
        <v>299</v>
      </c>
      <c r="C126" s="18" t="s">
        <v>62</v>
      </c>
      <c r="D126" s="13" t="s">
        <v>24</v>
      </c>
      <c r="E126" s="18" t="s">
        <v>142</v>
      </c>
      <c r="F126" s="36">
        <v>0.03821759259259259</v>
      </c>
      <c r="G126" s="36">
        <v>0.03821759259259259</v>
      </c>
      <c r="H126" s="13" t="str">
        <f t="shared" si="4"/>
        <v>5.16/km</v>
      </c>
      <c r="I126" s="14">
        <f t="shared" si="5"/>
        <v>0.013009259259259255</v>
      </c>
      <c r="J126" s="14">
        <f>G126-INDEX($G$5:$G$223,MATCH(D126,$D$5:$D$223,0))</f>
        <v>0.007673611111111107</v>
      </c>
    </row>
    <row r="127" spans="1:10" ht="15" customHeight="1">
      <c r="A127" s="13">
        <v>123</v>
      </c>
      <c r="B127" s="18" t="s">
        <v>108</v>
      </c>
      <c r="C127" s="18" t="s">
        <v>300</v>
      </c>
      <c r="D127" s="13" t="s">
        <v>24</v>
      </c>
      <c r="E127" s="18" t="s">
        <v>195</v>
      </c>
      <c r="F127" s="36">
        <v>0.0383912037037037</v>
      </c>
      <c r="G127" s="36">
        <v>0.0383912037037037</v>
      </c>
      <c r="H127" s="13" t="str">
        <f t="shared" si="4"/>
        <v>5.17/km</v>
      </c>
      <c r="I127" s="14">
        <f t="shared" si="5"/>
        <v>0.013182870370370366</v>
      </c>
      <c r="J127" s="14">
        <f>G127-INDEX($G$5:$G$223,MATCH(D127,$D$5:$D$223,0))</f>
        <v>0.007847222222222217</v>
      </c>
    </row>
    <row r="128" spans="1:10" ht="15" customHeight="1">
      <c r="A128" s="13">
        <v>124</v>
      </c>
      <c r="B128" s="18" t="s">
        <v>99</v>
      </c>
      <c r="C128" s="18" t="s">
        <v>301</v>
      </c>
      <c r="D128" s="13" t="s">
        <v>27</v>
      </c>
      <c r="E128" s="18" t="s">
        <v>217</v>
      </c>
      <c r="F128" s="36">
        <v>0.03854166666666667</v>
      </c>
      <c r="G128" s="36">
        <v>0.03854166666666667</v>
      </c>
      <c r="H128" s="13" t="str">
        <f t="shared" si="4"/>
        <v>5.19/km</v>
      </c>
      <c r="I128" s="14">
        <f t="shared" si="5"/>
        <v>0.013333333333333336</v>
      </c>
      <c r="J128" s="14">
        <f>G128-INDEX($G$5:$G$223,MATCH(D128,$D$5:$D$223,0))</f>
        <v>0</v>
      </c>
    </row>
    <row r="129" spans="1:10" ht="15" customHeight="1">
      <c r="A129" s="13">
        <v>125</v>
      </c>
      <c r="B129" s="18" t="s">
        <v>302</v>
      </c>
      <c r="C129" s="18" t="s">
        <v>49</v>
      </c>
      <c r="D129" s="13" t="s">
        <v>15</v>
      </c>
      <c r="E129" s="18" t="s">
        <v>142</v>
      </c>
      <c r="F129" s="36">
        <v>0.03854166666666667</v>
      </c>
      <c r="G129" s="36">
        <v>0.03854166666666667</v>
      </c>
      <c r="H129" s="13" t="str">
        <f t="shared" si="4"/>
        <v>5.19/km</v>
      </c>
      <c r="I129" s="14">
        <f t="shared" si="5"/>
        <v>0.013333333333333336</v>
      </c>
      <c r="J129" s="14">
        <f>G129-INDEX($G$5:$G$223,MATCH(D129,$D$5:$D$223,0))</f>
        <v>0.0048379629629629675</v>
      </c>
    </row>
    <row r="130" spans="1:10" ht="15" customHeight="1">
      <c r="A130" s="13">
        <v>126</v>
      </c>
      <c r="B130" s="18" t="s">
        <v>303</v>
      </c>
      <c r="C130" s="18" t="s">
        <v>304</v>
      </c>
      <c r="D130" s="13" t="s">
        <v>15</v>
      </c>
      <c r="E130" s="18" t="s">
        <v>135</v>
      </c>
      <c r="F130" s="36">
        <v>0.03871527777777778</v>
      </c>
      <c r="G130" s="36">
        <v>0.03871527777777778</v>
      </c>
      <c r="H130" s="13" t="str">
        <f t="shared" si="4"/>
        <v>5.20/km</v>
      </c>
      <c r="I130" s="14">
        <f t="shared" si="5"/>
        <v>0.013506944444444446</v>
      </c>
      <c r="J130" s="14">
        <f>G130-INDEX($G$5:$G$223,MATCH(D130,$D$5:$D$223,0))</f>
        <v>0.005011574074074078</v>
      </c>
    </row>
    <row r="131" spans="1:10" ht="15" customHeight="1">
      <c r="A131" s="13">
        <v>127</v>
      </c>
      <c r="B131" s="18" t="s">
        <v>305</v>
      </c>
      <c r="C131" s="18" t="s">
        <v>96</v>
      </c>
      <c r="D131" s="13" t="s">
        <v>25</v>
      </c>
      <c r="E131" s="18" t="s">
        <v>220</v>
      </c>
      <c r="F131" s="36">
        <v>0.03881944444444444</v>
      </c>
      <c r="G131" s="36">
        <v>0.03881944444444444</v>
      </c>
      <c r="H131" s="13" t="str">
        <f t="shared" si="4"/>
        <v>5.21/km</v>
      </c>
      <c r="I131" s="14">
        <f t="shared" si="5"/>
        <v>0.013611111111111109</v>
      </c>
      <c r="J131" s="14">
        <f>G131-INDEX($G$5:$G$223,MATCH(D131,$D$5:$D$223,0))</f>
        <v>0.010937499999999996</v>
      </c>
    </row>
    <row r="132" spans="1:10" ht="15" customHeight="1">
      <c r="A132" s="13">
        <v>128</v>
      </c>
      <c r="B132" s="18" t="s">
        <v>306</v>
      </c>
      <c r="C132" s="18" t="s">
        <v>71</v>
      </c>
      <c r="D132" s="13" t="s">
        <v>23</v>
      </c>
      <c r="E132" s="18" t="s">
        <v>307</v>
      </c>
      <c r="F132" s="36">
        <v>0.03892361111111111</v>
      </c>
      <c r="G132" s="36">
        <v>0.03892361111111111</v>
      </c>
      <c r="H132" s="13" t="str">
        <f t="shared" si="4"/>
        <v>5.22/km</v>
      </c>
      <c r="I132" s="14">
        <f t="shared" si="5"/>
        <v>0.013715277777777778</v>
      </c>
      <c r="J132" s="14">
        <f>G132-INDEX($G$5:$G$223,MATCH(D132,$D$5:$D$223,0))</f>
        <v>0</v>
      </c>
    </row>
    <row r="133" spans="1:10" ht="15" customHeight="1">
      <c r="A133" s="13">
        <v>129</v>
      </c>
      <c r="B133" s="18" t="s">
        <v>308</v>
      </c>
      <c r="C133" s="18" t="s">
        <v>43</v>
      </c>
      <c r="D133" s="13" t="s">
        <v>13</v>
      </c>
      <c r="E133" s="18" t="s">
        <v>142</v>
      </c>
      <c r="F133" s="36">
        <v>0.0391087962962963</v>
      </c>
      <c r="G133" s="36">
        <v>0.0391087962962963</v>
      </c>
      <c r="H133" s="13" t="str">
        <f t="shared" si="4"/>
        <v>5.23/km</v>
      </c>
      <c r="I133" s="14">
        <f t="shared" si="5"/>
        <v>0.013900462962962969</v>
      </c>
      <c r="J133" s="14">
        <f>G133-INDEX($G$5:$G$223,MATCH(D133,$D$5:$D$223,0))</f>
        <v>0.01039351851851852</v>
      </c>
    </row>
    <row r="134" spans="1:10" ht="15" customHeight="1">
      <c r="A134" s="13">
        <v>130</v>
      </c>
      <c r="B134" s="18" t="s">
        <v>309</v>
      </c>
      <c r="C134" s="18" t="s">
        <v>310</v>
      </c>
      <c r="D134" s="13" t="s">
        <v>13</v>
      </c>
      <c r="E134" s="18" t="s">
        <v>147</v>
      </c>
      <c r="F134" s="36">
        <v>0.039143518518518515</v>
      </c>
      <c r="G134" s="36">
        <v>0.039143518518518515</v>
      </c>
      <c r="H134" s="13" t="str">
        <f t="shared" si="4"/>
        <v>5.24/km</v>
      </c>
      <c r="I134" s="14">
        <f t="shared" si="5"/>
        <v>0.013935185185185182</v>
      </c>
      <c r="J134" s="14">
        <f>G134-INDEX($G$5:$G$223,MATCH(D134,$D$5:$D$223,0))</f>
        <v>0.010428240740740734</v>
      </c>
    </row>
    <row r="135" spans="1:10" ht="15" customHeight="1">
      <c r="A135" s="20">
        <v>131</v>
      </c>
      <c r="B135" s="24" t="s">
        <v>311</v>
      </c>
      <c r="C135" s="24" t="s">
        <v>46</v>
      </c>
      <c r="D135" s="20" t="s">
        <v>16</v>
      </c>
      <c r="E135" s="24" t="s">
        <v>97</v>
      </c>
      <c r="F135" s="37">
        <v>0.03920138888888889</v>
      </c>
      <c r="G135" s="37">
        <v>0.03920138888888889</v>
      </c>
      <c r="H135" s="20" t="str">
        <f t="shared" si="4"/>
        <v>5.24/km</v>
      </c>
      <c r="I135" s="21">
        <f t="shared" si="5"/>
        <v>0.013993055555555557</v>
      </c>
      <c r="J135" s="21">
        <f>G135-INDEX($G$5:$G$223,MATCH(D135,$D$5:$D$223,0))</f>
        <v>0.013159722222222222</v>
      </c>
    </row>
    <row r="136" spans="1:10" ht="15" customHeight="1">
      <c r="A136" s="13">
        <v>132</v>
      </c>
      <c r="B136" s="18" t="s">
        <v>312</v>
      </c>
      <c r="C136" s="18" t="s">
        <v>313</v>
      </c>
      <c r="D136" s="13" t="s">
        <v>23</v>
      </c>
      <c r="E136" s="18" t="s">
        <v>142</v>
      </c>
      <c r="F136" s="36">
        <v>0.03939814814814815</v>
      </c>
      <c r="G136" s="36">
        <v>0.03939814814814815</v>
      </c>
      <c r="H136" s="13" t="str">
        <f t="shared" si="4"/>
        <v>5.26/km</v>
      </c>
      <c r="I136" s="14">
        <f t="shared" si="5"/>
        <v>0.014189814814814815</v>
      </c>
      <c r="J136" s="14">
        <f>G136-INDEX($G$5:$G$223,MATCH(D136,$D$5:$D$223,0))</f>
        <v>0.0004745370370370372</v>
      </c>
    </row>
    <row r="137" spans="1:10" ht="15" customHeight="1">
      <c r="A137" s="13">
        <v>133</v>
      </c>
      <c r="B137" s="18" t="s">
        <v>314</v>
      </c>
      <c r="C137" s="18" t="s">
        <v>315</v>
      </c>
      <c r="D137" s="13" t="s">
        <v>13</v>
      </c>
      <c r="E137" s="18" t="s">
        <v>181</v>
      </c>
      <c r="F137" s="36">
        <v>0.03947916666666667</v>
      </c>
      <c r="G137" s="36">
        <v>0.03947916666666667</v>
      </c>
      <c r="H137" s="13" t="str">
        <f t="shared" si="4"/>
        <v>5.26/km</v>
      </c>
      <c r="I137" s="14">
        <f t="shared" si="5"/>
        <v>0.014270833333333337</v>
      </c>
      <c r="J137" s="14">
        <f>G137-INDEX($G$5:$G$223,MATCH(D137,$D$5:$D$223,0))</f>
        <v>0.010763888888888889</v>
      </c>
    </row>
    <row r="138" spans="1:10" ht="15" customHeight="1">
      <c r="A138" s="13">
        <v>134</v>
      </c>
      <c r="B138" s="18" t="s">
        <v>114</v>
      </c>
      <c r="C138" s="18" t="s">
        <v>40</v>
      </c>
      <c r="D138" s="13" t="s">
        <v>24</v>
      </c>
      <c r="E138" s="18" t="s">
        <v>281</v>
      </c>
      <c r="F138" s="36">
        <v>0.03951388888888889</v>
      </c>
      <c r="G138" s="36">
        <v>0.03951388888888889</v>
      </c>
      <c r="H138" s="13" t="str">
        <f t="shared" si="4"/>
        <v>5.27/km</v>
      </c>
      <c r="I138" s="14">
        <f t="shared" si="5"/>
        <v>0.014305555555555557</v>
      </c>
      <c r="J138" s="14">
        <f>G138-INDEX($G$5:$G$223,MATCH(D138,$D$5:$D$223,0))</f>
        <v>0.008969907407407409</v>
      </c>
    </row>
    <row r="139" spans="1:10" ht="15" customHeight="1">
      <c r="A139" s="13">
        <v>135</v>
      </c>
      <c r="B139" s="18" t="s">
        <v>316</v>
      </c>
      <c r="C139" s="18" t="s">
        <v>81</v>
      </c>
      <c r="D139" s="13" t="s">
        <v>13</v>
      </c>
      <c r="E139" s="18" t="s">
        <v>142</v>
      </c>
      <c r="F139" s="36">
        <v>0.039525462962962964</v>
      </c>
      <c r="G139" s="36">
        <v>0.039525462962962964</v>
      </c>
      <c r="H139" s="13" t="str">
        <f t="shared" si="4"/>
        <v>5.27/km</v>
      </c>
      <c r="I139" s="14">
        <f t="shared" si="5"/>
        <v>0.014317129629629631</v>
      </c>
      <c r="J139" s="14">
        <f>G139-INDEX($G$5:$G$223,MATCH(D139,$D$5:$D$223,0))</f>
        <v>0.010810185185185183</v>
      </c>
    </row>
    <row r="140" spans="1:10" ht="15" customHeight="1">
      <c r="A140" s="20">
        <v>136</v>
      </c>
      <c r="B140" s="24" t="s">
        <v>112</v>
      </c>
      <c r="C140" s="24" t="s">
        <v>317</v>
      </c>
      <c r="D140" s="20" t="s">
        <v>15</v>
      </c>
      <c r="E140" s="24" t="s">
        <v>97</v>
      </c>
      <c r="F140" s="37">
        <v>0.03957175925925926</v>
      </c>
      <c r="G140" s="37">
        <v>0.03957175925925926</v>
      </c>
      <c r="H140" s="20" t="str">
        <f t="shared" si="4"/>
        <v>5.27/km</v>
      </c>
      <c r="I140" s="21">
        <f t="shared" si="5"/>
        <v>0.014363425925925925</v>
      </c>
      <c r="J140" s="21">
        <f>G140-INDEX($G$5:$G$223,MATCH(D140,$D$5:$D$223,0))</f>
        <v>0.005868055555555557</v>
      </c>
    </row>
    <row r="141" spans="1:10" ht="15" customHeight="1">
      <c r="A141" s="13">
        <v>137</v>
      </c>
      <c r="B141" s="18" t="s">
        <v>318</v>
      </c>
      <c r="C141" s="18" t="s">
        <v>319</v>
      </c>
      <c r="D141" s="13" t="s">
        <v>23</v>
      </c>
      <c r="E141" s="18" t="s">
        <v>266</v>
      </c>
      <c r="F141" s="36">
        <v>0.03967592592592593</v>
      </c>
      <c r="G141" s="36">
        <v>0.03967592592592593</v>
      </c>
      <c r="H141" s="13" t="str">
        <f t="shared" si="4"/>
        <v>5.28/km</v>
      </c>
      <c r="I141" s="14">
        <f t="shared" si="5"/>
        <v>0.014467592592592594</v>
      </c>
      <c r="J141" s="14">
        <f>G141-INDEX($G$5:$G$223,MATCH(D141,$D$5:$D$223,0))</f>
        <v>0.0007523148148148168</v>
      </c>
    </row>
    <row r="142" spans="1:10" ht="15" customHeight="1">
      <c r="A142" s="13">
        <v>138</v>
      </c>
      <c r="B142" s="18" t="s">
        <v>320</v>
      </c>
      <c r="C142" s="18" t="s">
        <v>58</v>
      </c>
      <c r="D142" s="13" t="s">
        <v>16</v>
      </c>
      <c r="E142" s="18" t="s">
        <v>178</v>
      </c>
      <c r="F142" s="36">
        <v>0.039699074074074074</v>
      </c>
      <c r="G142" s="36">
        <v>0.039699074074074074</v>
      </c>
      <c r="H142" s="13" t="str">
        <f t="shared" si="4"/>
        <v>5.28/km</v>
      </c>
      <c r="I142" s="14">
        <f t="shared" si="5"/>
        <v>0.014490740740740742</v>
      </c>
      <c r="J142" s="14">
        <f>G142-INDEX($G$5:$G$223,MATCH(D142,$D$5:$D$223,0))</f>
        <v>0.013657407407407406</v>
      </c>
    </row>
    <row r="143" spans="1:10" ht="15" customHeight="1">
      <c r="A143" s="13">
        <v>139</v>
      </c>
      <c r="B143" s="18" t="s">
        <v>321</v>
      </c>
      <c r="C143" s="18" t="s">
        <v>49</v>
      </c>
      <c r="D143" s="13" t="s">
        <v>15</v>
      </c>
      <c r="E143" s="18" t="s">
        <v>217</v>
      </c>
      <c r="F143" s="36">
        <v>0.039872685185185185</v>
      </c>
      <c r="G143" s="36">
        <v>0.039872685185185185</v>
      </c>
      <c r="H143" s="13" t="str">
        <f t="shared" si="4"/>
        <v>5.30/km</v>
      </c>
      <c r="I143" s="14">
        <f t="shared" si="5"/>
        <v>0.014664351851851852</v>
      </c>
      <c r="J143" s="14">
        <f>G143-INDEX($G$5:$G$223,MATCH(D143,$D$5:$D$223,0))</f>
        <v>0.006168981481481484</v>
      </c>
    </row>
    <row r="144" spans="1:10" ht="15" customHeight="1">
      <c r="A144" s="13">
        <v>140</v>
      </c>
      <c r="B144" s="18" t="s">
        <v>322</v>
      </c>
      <c r="C144" s="18" t="s">
        <v>35</v>
      </c>
      <c r="D144" s="13" t="s">
        <v>24</v>
      </c>
      <c r="E144" s="18" t="s">
        <v>140</v>
      </c>
      <c r="F144" s="36">
        <v>0.04003472222222222</v>
      </c>
      <c r="G144" s="36">
        <v>0.04003472222222222</v>
      </c>
      <c r="H144" s="13" t="str">
        <f t="shared" si="4"/>
        <v>5.31/km</v>
      </c>
      <c r="I144" s="14">
        <f t="shared" si="5"/>
        <v>0.014826388888888889</v>
      </c>
      <c r="J144" s="14">
        <f>G144-INDEX($G$5:$G$223,MATCH(D144,$D$5:$D$223,0))</f>
        <v>0.00949074074074074</v>
      </c>
    </row>
    <row r="145" spans="1:10" ht="15" customHeight="1">
      <c r="A145" s="13">
        <v>141</v>
      </c>
      <c r="B145" s="18" t="s">
        <v>323</v>
      </c>
      <c r="C145" s="18" t="s">
        <v>69</v>
      </c>
      <c r="D145" s="13" t="s">
        <v>18</v>
      </c>
      <c r="E145" s="18" t="s">
        <v>217</v>
      </c>
      <c r="F145" s="36">
        <v>0.04003472222222222</v>
      </c>
      <c r="G145" s="36">
        <v>0.04003472222222222</v>
      </c>
      <c r="H145" s="13" t="str">
        <f t="shared" si="4"/>
        <v>5.31/km</v>
      </c>
      <c r="I145" s="14">
        <f t="shared" si="5"/>
        <v>0.014826388888888889</v>
      </c>
      <c r="J145" s="14">
        <f>G145-INDEX($G$5:$G$223,MATCH(D145,$D$5:$D$223,0))</f>
        <v>0.009861111111111109</v>
      </c>
    </row>
    <row r="146" spans="1:10" ht="15" customHeight="1">
      <c r="A146" s="13">
        <v>142</v>
      </c>
      <c r="B146" s="18" t="s">
        <v>105</v>
      </c>
      <c r="C146" s="18" t="s">
        <v>324</v>
      </c>
      <c r="D146" s="13" t="s">
        <v>12</v>
      </c>
      <c r="E146" s="18" t="s">
        <v>217</v>
      </c>
      <c r="F146" s="36">
        <v>0.04020833333333333</v>
      </c>
      <c r="G146" s="36">
        <v>0.04020833333333333</v>
      </c>
      <c r="H146" s="13" t="str">
        <f t="shared" si="4"/>
        <v>5.32/km</v>
      </c>
      <c r="I146" s="14">
        <f t="shared" si="5"/>
        <v>0.015</v>
      </c>
      <c r="J146" s="14">
        <f>G146-INDEX($G$5:$G$223,MATCH(D146,$D$5:$D$223,0))</f>
        <v>0.01398148148148148</v>
      </c>
    </row>
    <row r="147" spans="1:10" ht="15" customHeight="1">
      <c r="A147" s="13">
        <v>143</v>
      </c>
      <c r="B147" s="18" t="s">
        <v>325</v>
      </c>
      <c r="C147" s="18" t="s">
        <v>37</v>
      </c>
      <c r="D147" s="13" t="s">
        <v>18</v>
      </c>
      <c r="E147" s="18" t="s">
        <v>326</v>
      </c>
      <c r="F147" s="36">
        <v>0.0402662037037037</v>
      </c>
      <c r="G147" s="36">
        <v>0.0402662037037037</v>
      </c>
      <c r="H147" s="13" t="str">
        <f t="shared" si="4"/>
        <v>5.33/km</v>
      </c>
      <c r="I147" s="14">
        <f t="shared" si="5"/>
        <v>0.015057870370370367</v>
      </c>
      <c r="J147" s="14">
        <f>G147-INDEX($G$5:$G$223,MATCH(D147,$D$5:$D$223,0))</f>
        <v>0.010092592592592587</v>
      </c>
    </row>
    <row r="148" spans="1:10" ht="15" customHeight="1">
      <c r="A148" s="13">
        <v>144</v>
      </c>
      <c r="B148" s="18" t="s">
        <v>327</v>
      </c>
      <c r="C148" s="18" t="s">
        <v>62</v>
      </c>
      <c r="D148" s="13" t="s">
        <v>15</v>
      </c>
      <c r="E148" s="18" t="s">
        <v>165</v>
      </c>
      <c r="F148" s="36">
        <v>0.04028935185185185</v>
      </c>
      <c r="G148" s="36">
        <v>0.04028935185185185</v>
      </c>
      <c r="H148" s="13" t="str">
        <f t="shared" si="4"/>
        <v>5.33/km</v>
      </c>
      <c r="I148" s="14">
        <f t="shared" si="5"/>
        <v>0.015081018518518514</v>
      </c>
      <c r="J148" s="14">
        <f>G148-INDEX($G$5:$G$223,MATCH(D148,$D$5:$D$223,0))</f>
        <v>0.006585648148148146</v>
      </c>
    </row>
    <row r="149" spans="1:10" ht="15" customHeight="1">
      <c r="A149" s="13">
        <v>145</v>
      </c>
      <c r="B149" s="18" t="s">
        <v>328</v>
      </c>
      <c r="C149" s="18" t="s">
        <v>313</v>
      </c>
      <c r="D149" s="13" t="s">
        <v>23</v>
      </c>
      <c r="E149" s="18" t="s">
        <v>165</v>
      </c>
      <c r="F149" s="36">
        <v>0.040393518518518516</v>
      </c>
      <c r="G149" s="36">
        <v>0.040393518518518516</v>
      </c>
      <c r="H149" s="13" t="str">
        <f t="shared" si="4"/>
        <v>5.34/km</v>
      </c>
      <c r="I149" s="14">
        <f t="shared" si="5"/>
        <v>0.015185185185185184</v>
      </c>
      <c r="J149" s="14">
        <f>G149-INDEX($G$5:$G$223,MATCH(D149,$D$5:$D$223,0))</f>
        <v>0.0014699074074074059</v>
      </c>
    </row>
    <row r="150" spans="1:10" ht="15" customHeight="1">
      <c r="A150" s="13">
        <v>146</v>
      </c>
      <c r="B150" s="18" t="s">
        <v>329</v>
      </c>
      <c r="C150" s="18" t="s">
        <v>40</v>
      </c>
      <c r="D150" s="13" t="s">
        <v>18</v>
      </c>
      <c r="E150" s="18" t="s">
        <v>330</v>
      </c>
      <c r="F150" s="36">
        <v>0.040428240740740744</v>
      </c>
      <c r="G150" s="36">
        <v>0.040428240740740744</v>
      </c>
      <c r="H150" s="13" t="str">
        <f t="shared" si="4"/>
        <v>5.34/km</v>
      </c>
      <c r="I150" s="14">
        <f t="shared" si="5"/>
        <v>0.015219907407407411</v>
      </c>
      <c r="J150" s="14">
        <f>G150-INDEX($G$5:$G$223,MATCH(D150,$D$5:$D$223,0))</f>
        <v>0.010254629629629631</v>
      </c>
    </row>
    <row r="151" spans="1:10" ht="15" customHeight="1">
      <c r="A151" s="13">
        <v>147</v>
      </c>
      <c r="B151" s="18" t="s">
        <v>331</v>
      </c>
      <c r="C151" s="18" t="s">
        <v>53</v>
      </c>
      <c r="D151" s="13" t="s">
        <v>21</v>
      </c>
      <c r="E151" s="18" t="s">
        <v>147</v>
      </c>
      <c r="F151" s="36">
        <v>0.04047453703703704</v>
      </c>
      <c r="G151" s="36">
        <v>0.04047453703703704</v>
      </c>
      <c r="H151" s="13" t="str">
        <f t="shared" si="4"/>
        <v>5.35/km</v>
      </c>
      <c r="I151" s="14">
        <f t="shared" si="5"/>
        <v>0.015266203703703705</v>
      </c>
      <c r="J151" s="14">
        <f>G151-INDEX($G$5:$G$223,MATCH(D151,$D$5:$D$223,0))</f>
        <v>0.00542824074074074</v>
      </c>
    </row>
    <row r="152" spans="1:10" ht="15" customHeight="1">
      <c r="A152" s="13">
        <v>148</v>
      </c>
      <c r="B152" s="18" t="s">
        <v>332</v>
      </c>
      <c r="C152" s="18" t="s">
        <v>37</v>
      </c>
      <c r="D152" s="13" t="s">
        <v>16</v>
      </c>
      <c r="E152" s="18" t="s">
        <v>147</v>
      </c>
      <c r="F152" s="36">
        <v>0.040486111111111105</v>
      </c>
      <c r="G152" s="36">
        <v>0.040486111111111105</v>
      </c>
      <c r="H152" s="13" t="str">
        <f t="shared" si="4"/>
        <v>5.35/km</v>
      </c>
      <c r="I152" s="14">
        <f t="shared" si="5"/>
        <v>0.015277777777777772</v>
      </c>
      <c r="J152" s="14">
        <f>G152-INDEX($G$5:$G$223,MATCH(D152,$D$5:$D$223,0))</f>
        <v>0.014444444444444437</v>
      </c>
    </row>
    <row r="153" spans="1:10" ht="15" customHeight="1">
      <c r="A153" s="13">
        <v>149</v>
      </c>
      <c r="B153" s="18" t="s">
        <v>116</v>
      </c>
      <c r="C153" s="18" t="s">
        <v>274</v>
      </c>
      <c r="D153" s="13" t="s">
        <v>333</v>
      </c>
      <c r="E153" s="18" t="s">
        <v>142</v>
      </c>
      <c r="F153" s="36">
        <v>0.04076388888888889</v>
      </c>
      <c r="G153" s="36">
        <v>0.04076388888888889</v>
      </c>
      <c r="H153" s="13" t="str">
        <f t="shared" si="4"/>
        <v>5.37/km</v>
      </c>
      <c r="I153" s="14">
        <f t="shared" si="5"/>
        <v>0.015555555555555559</v>
      </c>
      <c r="J153" s="14">
        <f>G153-INDEX($G$5:$G$223,MATCH(D153,$D$5:$D$223,0))</f>
        <v>0</v>
      </c>
    </row>
    <row r="154" spans="1:10" ht="15" customHeight="1">
      <c r="A154" s="13">
        <v>150</v>
      </c>
      <c r="B154" s="18" t="s">
        <v>334</v>
      </c>
      <c r="C154" s="18" t="s">
        <v>63</v>
      </c>
      <c r="D154" s="13" t="s">
        <v>15</v>
      </c>
      <c r="E154" s="18" t="s">
        <v>135</v>
      </c>
      <c r="F154" s="36">
        <v>0.040775462962962965</v>
      </c>
      <c r="G154" s="36">
        <v>0.040775462962962965</v>
      </c>
      <c r="H154" s="13" t="str">
        <f t="shared" si="4"/>
        <v>5.37/km</v>
      </c>
      <c r="I154" s="14">
        <f t="shared" si="5"/>
        <v>0.015567129629629632</v>
      </c>
      <c r="J154" s="14">
        <f>G154-INDEX($G$5:$G$223,MATCH(D154,$D$5:$D$223,0))</f>
        <v>0.007071759259259264</v>
      </c>
    </row>
    <row r="155" spans="1:10" ht="15" customHeight="1">
      <c r="A155" s="13">
        <v>151</v>
      </c>
      <c r="B155" s="18" t="s">
        <v>113</v>
      </c>
      <c r="C155" s="18" t="s">
        <v>62</v>
      </c>
      <c r="D155" s="13" t="s">
        <v>17</v>
      </c>
      <c r="E155" s="18" t="s">
        <v>142</v>
      </c>
      <c r="F155" s="36">
        <v>0.040775462962962965</v>
      </c>
      <c r="G155" s="36">
        <v>0.040775462962962965</v>
      </c>
      <c r="H155" s="13" t="str">
        <f t="shared" si="4"/>
        <v>5.37/km</v>
      </c>
      <c r="I155" s="14">
        <f t="shared" si="5"/>
        <v>0.015567129629629632</v>
      </c>
      <c r="J155" s="14">
        <f>G155-INDEX($G$5:$G$223,MATCH(D155,$D$5:$D$223,0))</f>
        <v>0.015138888888888893</v>
      </c>
    </row>
    <row r="156" spans="1:10" ht="15" customHeight="1">
      <c r="A156" s="13">
        <v>152</v>
      </c>
      <c r="B156" s="18" t="s">
        <v>335</v>
      </c>
      <c r="C156" s="18" t="s">
        <v>65</v>
      </c>
      <c r="D156" s="13" t="s">
        <v>18</v>
      </c>
      <c r="E156" s="18" t="s">
        <v>142</v>
      </c>
      <c r="F156" s="36">
        <v>0.04079861111111111</v>
      </c>
      <c r="G156" s="36">
        <v>0.04079861111111111</v>
      </c>
      <c r="H156" s="13" t="str">
        <f aca="true" t="shared" si="6" ref="H156:H219">TEXT(INT((HOUR(G156)*3600+MINUTE(G156)*60+SECOND(G156))/$J$3/60),"0")&amp;"."&amp;TEXT(MOD((HOUR(G156)*3600+MINUTE(G156)*60+SECOND(G156))/$J$3,60),"00")&amp;"/km"</f>
        <v>5.37/km</v>
      </c>
      <c r="I156" s="14">
        <f aca="true" t="shared" si="7" ref="I156:I219">G156-$G$5</f>
        <v>0.01559027777777778</v>
      </c>
      <c r="J156" s="14">
        <f>G156-INDEX($G$5:$G$223,MATCH(D156,$D$5:$D$223,0))</f>
        <v>0.010624999999999999</v>
      </c>
    </row>
    <row r="157" spans="1:10" ht="15" customHeight="1">
      <c r="A157" s="13">
        <v>153</v>
      </c>
      <c r="B157" s="18" t="s">
        <v>336</v>
      </c>
      <c r="C157" s="18" t="s">
        <v>337</v>
      </c>
      <c r="D157" s="13" t="s">
        <v>16</v>
      </c>
      <c r="E157" s="18" t="s">
        <v>147</v>
      </c>
      <c r="F157" s="36">
        <v>0.04082175925925926</v>
      </c>
      <c r="G157" s="36">
        <v>0.04082175925925926</v>
      </c>
      <c r="H157" s="13" t="str">
        <f t="shared" si="6"/>
        <v>5.38/km</v>
      </c>
      <c r="I157" s="14">
        <f t="shared" si="7"/>
        <v>0.015613425925925926</v>
      </c>
      <c r="J157" s="14">
        <f>G157-INDEX($G$5:$G$223,MATCH(D157,$D$5:$D$223,0))</f>
        <v>0.014780092592592591</v>
      </c>
    </row>
    <row r="158" spans="1:10" ht="15" customHeight="1">
      <c r="A158" s="13">
        <v>154</v>
      </c>
      <c r="B158" s="18" t="s">
        <v>338</v>
      </c>
      <c r="C158" s="18" t="s">
        <v>339</v>
      </c>
      <c r="D158" s="13" t="s">
        <v>17</v>
      </c>
      <c r="E158" s="18" t="s">
        <v>178</v>
      </c>
      <c r="F158" s="36">
        <v>0.040844907407407406</v>
      </c>
      <c r="G158" s="36">
        <v>0.040844907407407406</v>
      </c>
      <c r="H158" s="13" t="str">
        <f t="shared" si="6"/>
        <v>5.38/km</v>
      </c>
      <c r="I158" s="14">
        <f t="shared" si="7"/>
        <v>0.015636574074074074</v>
      </c>
      <c r="J158" s="14">
        <f>G158-INDEX($G$5:$G$223,MATCH(D158,$D$5:$D$223,0))</f>
        <v>0.015208333333333334</v>
      </c>
    </row>
    <row r="159" spans="1:10" ht="15" customHeight="1">
      <c r="A159" s="13">
        <v>155</v>
      </c>
      <c r="B159" s="18" t="s">
        <v>340</v>
      </c>
      <c r="C159" s="18" t="s">
        <v>72</v>
      </c>
      <c r="D159" s="13" t="s">
        <v>16</v>
      </c>
      <c r="E159" s="18" t="s">
        <v>178</v>
      </c>
      <c r="F159" s="36">
        <v>0.040844907407407406</v>
      </c>
      <c r="G159" s="36">
        <v>0.040844907407407406</v>
      </c>
      <c r="H159" s="13" t="str">
        <f t="shared" si="6"/>
        <v>5.38/km</v>
      </c>
      <c r="I159" s="14">
        <f t="shared" si="7"/>
        <v>0.015636574074074074</v>
      </c>
      <c r="J159" s="14">
        <f>G159-INDEX($G$5:$G$223,MATCH(D159,$D$5:$D$223,0))</f>
        <v>0.014803240740740738</v>
      </c>
    </row>
    <row r="160" spans="1:10" ht="15" customHeight="1">
      <c r="A160" s="13">
        <v>156</v>
      </c>
      <c r="B160" s="18" t="s">
        <v>341</v>
      </c>
      <c r="C160" s="18" t="s">
        <v>62</v>
      </c>
      <c r="D160" s="13" t="s">
        <v>15</v>
      </c>
      <c r="E160" s="18" t="s">
        <v>307</v>
      </c>
      <c r="F160" s="36">
        <v>0.04092592592592593</v>
      </c>
      <c r="G160" s="36">
        <v>0.04092592592592593</v>
      </c>
      <c r="H160" s="13" t="str">
        <f t="shared" si="6"/>
        <v>5.38/km</v>
      </c>
      <c r="I160" s="14">
        <f t="shared" si="7"/>
        <v>0.015717592592592596</v>
      </c>
      <c r="J160" s="14">
        <f>G160-INDEX($G$5:$G$223,MATCH(D160,$D$5:$D$223,0))</f>
        <v>0.007222222222222227</v>
      </c>
    </row>
    <row r="161" spans="1:10" ht="15" customHeight="1">
      <c r="A161" s="13">
        <v>157</v>
      </c>
      <c r="B161" s="18" t="s">
        <v>29</v>
      </c>
      <c r="C161" s="18" t="s">
        <v>69</v>
      </c>
      <c r="D161" s="13" t="s">
        <v>18</v>
      </c>
      <c r="E161" s="18" t="s">
        <v>307</v>
      </c>
      <c r="F161" s="36">
        <v>0.04092592592592593</v>
      </c>
      <c r="G161" s="36">
        <v>0.04092592592592593</v>
      </c>
      <c r="H161" s="13" t="str">
        <f t="shared" si="6"/>
        <v>5.38/km</v>
      </c>
      <c r="I161" s="14">
        <f t="shared" si="7"/>
        <v>0.015717592592592596</v>
      </c>
      <c r="J161" s="14">
        <f>G161-INDEX($G$5:$G$223,MATCH(D161,$D$5:$D$223,0))</f>
        <v>0.010752314814814815</v>
      </c>
    </row>
    <row r="162" spans="1:10" ht="15" customHeight="1">
      <c r="A162" s="20">
        <v>158</v>
      </c>
      <c r="B162" s="24" t="s">
        <v>342</v>
      </c>
      <c r="C162" s="24" t="s">
        <v>75</v>
      </c>
      <c r="D162" s="20" t="s">
        <v>21</v>
      </c>
      <c r="E162" s="24" t="s">
        <v>97</v>
      </c>
      <c r="F162" s="37">
        <v>0.0409375</v>
      </c>
      <c r="G162" s="37">
        <v>0.0409375</v>
      </c>
      <c r="H162" s="20" t="str">
        <f t="shared" si="6"/>
        <v>5.38/km</v>
      </c>
      <c r="I162" s="21">
        <f t="shared" si="7"/>
        <v>0.01572916666666667</v>
      </c>
      <c r="J162" s="21">
        <f>G162-INDEX($G$5:$G$223,MATCH(D162,$D$5:$D$223,0))</f>
        <v>0.005891203703703704</v>
      </c>
    </row>
    <row r="163" spans="1:10" ht="15" customHeight="1">
      <c r="A163" s="13">
        <v>159</v>
      </c>
      <c r="B163" s="18" t="s">
        <v>343</v>
      </c>
      <c r="C163" s="18" t="s">
        <v>344</v>
      </c>
      <c r="D163" s="13" t="s">
        <v>23</v>
      </c>
      <c r="E163" s="18" t="s">
        <v>217</v>
      </c>
      <c r="F163" s="36">
        <v>0.040983796296296296</v>
      </c>
      <c r="G163" s="36">
        <v>0.040983796296296296</v>
      </c>
      <c r="H163" s="13" t="str">
        <f t="shared" si="6"/>
        <v>5.39/km</v>
      </c>
      <c r="I163" s="14">
        <f t="shared" si="7"/>
        <v>0.015775462962962963</v>
      </c>
      <c r="J163" s="14">
        <f>G163-INDEX($G$5:$G$223,MATCH(D163,$D$5:$D$223,0))</f>
        <v>0.0020601851851851857</v>
      </c>
    </row>
    <row r="164" spans="1:10" ht="15" customHeight="1">
      <c r="A164" s="13">
        <v>160</v>
      </c>
      <c r="B164" s="18" t="s">
        <v>345</v>
      </c>
      <c r="C164" s="18" t="s">
        <v>71</v>
      </c>
      <c r="D164" s="13" t="s">
        <v>20</v>
      </c>
      <c r="E164" s="18" t="s">
        <v>142</v>
      </c>
      <c r="F164" s="36">
        <v>0.04099537037037037</v>
      </c>
      <c r="G164" s="36">
        <v>0.04099537037037037</v>
      </c>
      <c r="H164" s="13" t="str">
        <f t="shared" si="6"/>
        <v>5.39/km</v>
      </c>
      <c r="I164" s="14">
        <f t="shared" si="7"/>
        <v>0.015787037037037037</v>
      </c>
      <c r="J164" s="14">
        <f>G164-INDEX($G$5:$G$223,MATCH(D164,$D$5:$D$223,0))</f>
        <v>0.008321759259259265</v>
      </c>
    </row>
    <row r="165" spans="1:10" ht="15" customHeight="1">
      <c r="A165" s="13">
        <v>161</v>
      </c>
      <c r="B165" s="18" t="s">
        <v>346</v>
      </c>
      <c r="C165" s="18" t="s">
        <v>67</v>
      </c>
      <c r="D165" s="13" t="s">
        <v>13</v>
      </c>
      <c r="E165" s="18" t="s">
        <v>160</v>
      </c>
      <c r="F165" s="36">
        <v>0.04100694444444444</v>
      </c>
      <c r="G165" s="36">
        <v>0.04100694444444444</v>
      </c>
      <c r="H165" s="13" t="str">
        <f t="shared" si="6"/>
        <v>5.39/km</v>
      </c>
      <c r="I165" s="14">
        <f t="shared" si="7"/>
        <v>0.01579861111111111</v>
      </c>
      <c r="J165" s="14">
        <f>G165-INDEX($G$5:$G$223,MATCH(D165,$D$5:$D$223,0))</f>
        <v>0.012291666666666663</v>
      </c>
    </row>
    <row r="166" spans="1:10" ht="15" customHeight="1">
      <c r="A166" s="13">
        <v>162</v>
      </c>
      <c r="B166" s="18" t="s">
        <v>115</v>
      </c>
      <c r="C166" s="18" t="s">
        <v>88</v>
      </c>
      <c r="D166" s="13" t="s">
        <v>12</v>
      </c>
      <c r="E166" s="18" t="s">
        <v>142</v>
      </c>
      <c r="F166" s="36">
        <v>0.0410300925925926</v>
      </c>
      <c r="G166" s="36">
        <v>0.0410300925925926</v>
      </c>
      <c r="H166" s="13" t="str">
        <f t="shared" si="6"/>
        <v>5.39/km</v>
      </c>
      <c r="I166" s="14">
        <f t="shared" si="7"/>
        <v>0.015821759259259265</v>
      </c>
      <c r="J166" s="14">
        <f>G166-INDEX($G$5:$G$223,MATCH(D166,$D$5:$D$223,0))</f>
        <v>0.014803240740740745</v>
      </c>
    </row>
    <row r="167" spans="1:10" ht="15" customHeight="1">
      <c r="A167" s="13">
        <v>163</v>
      </c>
      <c r="B167" s="18" t="s">
        <v>347</v>
      </c>
      <c r="C167" s="18" t="s">
        <v>65</v>
      </c>
      <c r="D167" s="13" t="s">
        <v>17</v>
      </c>
      <c r="E167" s="18" t="s">
        <v>142</v>
      </c>
      <c r="F167" s="36">
        <v>0.041041666666666664</v>
      </c>
      <c r="G167" s="36">
        <v>0.041041666666666664</v>
      </c>
      <c r="H167" s="13" t="str">
        <f t="shared" si="6"/>
        <v>5.39/km</v>
      </c>
      <c r="I167" s="14">
        <f t="shared" si="7"/>
        <v>0.01583333333333333</v>
      </c>
      <c r="J167" s="14">
        <f>G167-INDEX($G$5:$G$223,MATCH(D167,$D$5:$D$223,0))</f>
        <v>0.015405092592592592</v>
      </c>
    </row>
    <row r="168" spans="1:10" ht="15" customHeight="1">
      <c r="A168" s="13">
        <v>164</v>
      </c>
      <c r="B168" s="18" t="s">
        <v>348</v>
      </c>
      <c r="C168" s="18" t="s">
        <v>55</v>
      </c>
      <c r="D168" s="13" t="s">
        <v>13</v>
      </c>
      <c r="E168" s="18" t="s">
        <v>142</v>
      </c>
      <c r="F168" s="36">
        <v>0.04126157407407407</v>
      </c>
      <c r="G168" s="36">
        <v>0.04126157407407407</v>
      </c>
      <c r="H168" s="13" t="str">
        <f t="shared" si="6"/>
        <v>5.41/km</v>
      </c>
      <c r="I168" s="14">
        <f t="shared" si="7"/>
        <v>0.016053240740740736</v>
      </c>
      <c r="J168" s="14">
        <f>G168-INDEX($G$5:$G$223,MATCH(D168,$D$5:$D$223,0))</f>
        <v>0.012546296296296288</v>
      </c>
    </row>
    <row r="169" spans="1:10" ht="15" customHeight="1">
      <c r="A169" s="13">
        <v>165</v>
      </c>
      <c r="B169" s="18" t="s">
        <v>349</v>
      </c>
      <c r="C169" s="18" t="s">
        <v>350</v>
      </c>
      <c r="D169" s="13" t="s">
        <v>25</v>
      </c>
      <c r="E169" s="18" t="s">
        <v>351</v>
      </c>
      <c r="F169" s="36">
        <v>0.04141203703703704</v>
      </c>
      <c r="G169" s="36">
        <v>0.04141203703703704</v>
      </c>
      <c r="H169" s="13" t="str">
        <f t="shared" si="6"/>
        <v>5.42/km</v>
      </c>
      <c r="I169" s="14">
        <f t="shared" si="7"/>
        <v>0.016203703703703706</v>
      </c>
      <c r="J169" s="14">
        <f>G169-INDEX($G$5:$G$223,MATCH(D169,$D$5:$D$223,0))</f>
        <v>0.013530092592592594</v>
      </c>
    </row>
    <row r="170" spans="1:10" ht="15" customHeight="1">
      <c r="A170" s="13">
        <v>166</v>
      </c>
      <c r="B170" s="18" t="s">
        <v>352</v>
      </c>
      <c r="C170" s="18" t="s">
        <v>62</v>
      </c>
      <c r="D170" s="13" t="s">
        <v>12</v>
      </c>
      <c r="E170" s="18" t="s">
        <v>181</v>
      </c>
      <c r="F170" s="36">
        <v>0.041493055555555554</v>
      </c>
      <c r="G170" s="36">
        <v>0.041493055555555554</v>
      </c>
      <c r="H170" s="13" t="str">
        <f t="shared" si="6"/>
        <v>5.43/km</v>
      </c>
      <c r="I170" s="14">
        <f t="shared" si="7"/>
        <v>0.01628472222222222</v>
      </c>
      <c r="J170" s="14">
        <f>G170-INDEX($G$5:$G$223,MATCH(D170,$D$5:$D$223,0))</f>
        <v>0.015266203703703702</v>
      </c>
    </row>
    <row r="171" spans="1:10" ht="15" customHeight="1">
      <c r="A171" s="13">
        <v>167</v>
      </c>
      <c r="B171" s="18" t="s">
        <v>115</v>
      </c>
      <c r="C171" s="18" t="s">
        <v>79</v>
      </c>
      <c r="D171" s="13" t="s">
        <v>17</v>
      </c>
      <c r="E171" s="18" t="s">
        <v>353</v>
      </c>
      <c r="F171" s="36">
        <v>0.0415162037037037</v>
      </c>
      <c r="G171" s="36">
        <v>0.0415162037037037</v>
      </c>
      <c r="H171" s="13" t="str">
        <f t="shared" si="6"/>
        <v>5.43/km</v>
      </c>
      <c r="I171" s="14">
        <f t="shared" si="7"/>
        <v>0.01630787037037037</v>
      </c>
      <c r="J171" s="14">
        <f>G171-INDEX($G$5:$G$223,MATCH(D171,$D$5:$D$223,0))</f>
        <v>0.01587962962962963</v>
      </c>
    </row>
    <row r="172" spans="1:10" ht="15" customHeight="1">
      <c r="A172" s="13">
        <v>168</v>
      </c>
      <c r="B172" s="18" t="s">
        <v>354</v>
      </c>
      <c r="C172" s="18" t="s">
        <v>65</v>
      </c>
      <c r="D172" s="13" t="s">
        <v>26</v>
      </c>
      <c r="E172" s="18" t="s">
        <v>355</v>
      </c>
      <c r="F172" s="36">
        <v>0.04164351851851852</v>
      </c>
      <c r="G172" s="36">
        <v>0.04164351851851852</v>
      </c>
      <c r="H172" s="13" t="str">
        <f t="shared" si="6"/>
        <v>5.44/km</v>
      </c>
      <c r="I172" s="14">
        <f t="shared" si="7"/>
        <v>0.016435185185185185</v>
      </c>
      <c r="J172" s="14">
        <f>G172-INDEX($G$5:$G$223,MATCH(D172,$D$5:$D$223,0))</f>
        <v>0</v>
      </c>
    </row>
    <row r="173" spans="1:10" ht="15" customHeight="1">
      <c r="A173" s="13">
        <v>169</v>
      </c>
      <c r="B173" s="18" t="s">
        <v>356</v>
      </c>
      <c r="C173" s="18" t="s">
        <v>357</v>
      </c>
      <c r="D173" s="13" t="s">
        <v>15</v>
      </c>
      <c r="E173" s="18" t="s">
        <v>358</v>
      </c>
      <c r="F173" s="36">
        <v>0.041678240740740745</v>
      </c>
      <c r="G173" s="36">
        <v>0.041678240740740745</v>
      </c>
      <c r="H173" s="13" t="str">
        <f t="shared" si="6"/>
        <v>5.45/km</v>
      </c>
      <c r="I173" s="14">
        <f t="shared" si="7"/>
        <v>0.016469907407407412</v>
      </c>
      <c r="J173" s="14">
        <f>G173-INDEX($G$5:$G$223,MATCH(D173,$D$5:$D$223,0))</f>
        <v>0.007974537037037044</v>
      </c>
    </row>
    <row r="174" spans="1:10" ht="15" customHeight="1">
      <c r="A174" s="13">
        <v>170</v>
      </c>
      <c r="B174" s="18" t="s">
        <v>359</v>
      </c>
      <c r="C174" s="18" t="s">
        <v>41</v>
      </c>
      <c r="D174" s="13" t="s">
        <v>16</v>
      </c>
      <c r="E174" s="18" t="s">
        <v>142</v>
      </c>
      <c r="F174" s="36">
        <v>0.04188657407407407</v>
      </c>
      <c r="G174" s="36">
        <v>0.04188657407407407</v>
      </c>
      <c r="H174" s="13" t="str">
        <f t="shared" si="6"/>
        <v>5.46/km</v>
      </c>
      <c r="I174" s="14">
        <f t="shared" si="7"/>
        <v>0.016678240740740737</v>
      </c>
      <c r="J174" s="14">
        <f>G174-INDEX($G$5:$G$223,MATCH(D174,$D$5:$D$223,0))</f>
        <v>0.0158449074074074</v>
      </c>
    </row>
    <row r="175" spans="1:10" ht="15" customHeight="1">
      <c r="A175" s="13">
        <v>171</v>
      </c>
      <c r="B175" s="18" t="s">
        <v>360</v>
      </c>
      <c r="C175" s="18" t="s">
        <v>167</v>
      </c>
      <c r="D175" s="13" t="s">
        <v>20</v>
      </c>
      <c r="E175" s="18" t="s">
        <v>142</v>
      </c>
      <c r="F175" s="36">
        <v>0.04188657407407407</v>
      </c>
      <c r="G175" s="36">
        <v>0.04188657407407407</v>
      </c>
      <c r="H175" s="13" t="str">
        <f t="shared" si="6"/>
        <v>5.46/km</v>
      </c>
      <c r="I175" s="14">
        <f t="shared" si="7"/>
        <v>0.016678240740740737</v>
      </c>
      <c r="J175" s="14">
        <f>G175-INDEX($G$5:$G$223,MATCH(D175,$D$5:$D$223,0))</f>
        <v>0.009212962962962964</v>
      </c>
    </row>
    <row r="176" spans="1:10" ht="15" customHeight="1">
      <c r="A176" s="13">
        <v>172</v>
      </c>
      <c r="B176" s="18" t="s">
        <v>305</v>
      </c>
      <c r="C176" s="18" t="s">
        <v>64</v>
      </c>
      <c r="D176" s="13" t="s">
        <v>15</v>
      </c>
      <c r="E176" s="18" t="s">
        <v>140</v>
      </c>
      <c r="F176" s="36">
        <v>0.04189814814814815</v>
      </c>
      <c r="G176" s="36">
        <v>0.04189814814814815</v>
      </c>
      <c r="H176" s="13" t="str">
        <f t="shared" si="6"/>
        <v>5.46/km</v>
      </c>
      <c r="I176" s="14">
        <f t="shared" si="7"/>
        <v>0.016689814814814817</v>
      </c>
      <c r="J176" s="14">
        <f>G176-INDEX($G$5:$G$223,MATCH(D176,$D$5:$D$223,0))</f>
        <v>0.008194444444444449</v>
      </c>
    </row>
    <row r="177" spans="1:10" ht="15" customHeight="1">
      <c r="A177" s="13">
        <v>173</v>
      </c>
      <c r="B177" s="18" t="s">
        <v>361</v>
      </c>
      <c r="C177" s="18" t="s">
        <v>362</v>
      </c>
      <c r="D177" s="13" t="s">
        <v>18</v>
      </c>
      <c r="E177" s="18" t="s">
        <v>142</v>
      </c>
      <c r="F177" s="36">
        <v>0.04206018518518518</v>
      </c>
      <c r="G177" s="36">
        <v>0.04206018518518518</v>
      </c>
      <c r="H177" s="13" t="str">
        <f t="shared" si="6"/>
        <v>5.48/km</v>
      </c>
      <c r="I177" s="14">
        <f t="shared" si="7"/>
        <v>0.016851851851851847</v>
      </c>
      <c r="J177" s="14">
        <f>G177-INDEX($G$5:$G$223,MATCH(D177,$D$5:$D$223,0))</f>
        <v>0.011886574074074067</v>
      </c>
    </row>
    <row r="178" spans="1:10" ht="15" customHeight="1">
      <c r="A178" s="13">
        <v>174</v>
      </c>
      <c r="B178" s="18" t="s">
        <v>363</v>
      </c>
      <c r="C178" s="18" t="s">
        <v>69</v>
      </c>
      <c r="D178" s="13" t="s">
        <v>15</v>
      </c>
      <c r="E178" s="18" t="s">
        <v>364</v>
      </c>
      <c r="F178" s="36">
        <v>0.04207175925925926</v>
      </c>
      <c r="G178" s="36">
        <v>0.04207175925925926</v>
      </c>
      <c r="H178" s="13" t="str">
        <f t="shared" si="6"/>
        <v>5.48/km</v>
      </c>
      <c r="I178" s="14">
        <f t="shared" si="7"/>
        <v>0.016863425925925928</v>
      </c>
      <c r="J178" s="14">
        <f>G178-INDEX($G$5:$G$223,MATCH(D178,$D$5:$D$223,0))</f>
        <v>0.00836805555555556</v>
      </c>
    </row>
    <row r="179" spans="1:10" ht="15" customHeight="1">
      <c r="A179" s="13">
        <v>175</v>
      </c>
      <c r="B179" s="18" t="s">
        <v>117</v>
      </c>
      <c r="C179" s="18" t="s">
        <v>46</v>
      </c>
      <c r="D179" s="13" t="s">
        <v>13</v>
      </c>
      <c r="E179" s="18" t="s">
        <v>91</v>
      </c>
      <c r="F179" s="36">
        <v>0.0421412037037037</v>
      </c>
      <c r="G179" s="36">
        <v>0.0421412037037037</v>
      </c>
      <c r="H179" s="13" t="str">
        <f t="shared" si="6"/>
        <v>5.48/km</v>
      </c>
      <c r="I179" s="14">
        <f t="shared" si="7"/>
        <v>0.01693287037037037</v>
      </c>
      <c r="J179" s="14">
        <f>G179-INDEX($G$5:$G$223,MATCH(D179,$D$5:$D$223,0))</f>
        <v>0.013425925925925921</v>
      </c>
    </row>
    <row r="180" spans="1:10" ht="15" customHeight="1">
      <c r="A180" s="13">
        <v>176</v>
      </c>
      <c r="B180" s="18" t="s">
        <v>365</v>
      </c>
      <c r="C180" s="18" t="s">
        <v>81</v>
      </c>
      <c r="D180" s="13" t="s">
        <v>16</v>
      </c>
      <c r="E180" s="18" t="s">
        <v>366</v>
      </c>
      <c r="F180" s="36">
        <v>0.04230324074074074</v>
      </c>
      <c r="G180" s="36">
        <v>0.04230324074074074</v>
      </c>
      <c r="H180" s="13" t="str">
        <f t="shared" si="6"/>
        <v>5.50/km</v>
      </c>
      <c r="I180" s="14">
        <f t="shared" si="7"/>
        <v>0.017094907407407406</v>
      </c>
      <c r="J180" s="14">
        <f>G180-INDEX($G$5:$G$223,MATCH(D180,$D$5:$D$223,0))</f>
        <v>0.01626157407407407</v>
      </c>
    </row>
    <row r="181" spans="1:10" ht="15" customHeight="1">
      <c r="A181" s="13">
        <v>177</v>
      </c>
      <c r="B181" s="18" t="s">
        <v>367</v>
      </c>
      <c r="C181" s="18" t="s">
        <v>274</v>
      </c>
      <c r="D181" s="13" t="s">
        <v>19</v>
      </c>
      <c r="E181" s="18" t="s">
        <v>147</v>
      </c>
      <c r="F181" s="36">
        <v>0.04230324074074074</v>
      </c>
      <c r="G181" s="36">
        <v>0.04230324074074074</v>
      </c>
      <c r="H181" s="13" t="str">
        <f t="shared" si="6"/>
        <v>5.50/km</v>
      </c>
      <c r="I181" s="14">
        <f t="shared" si="7"/>
        <v>0.017094907407407406</v>
      </c>
      <c r="J181" s="14">
        <f>G181-INDEX($G$5:$G$223,MATCH(D181,$D$5:$D$223,0))</f>
        <v>0.007546296296296294</v>
      </c>
    </row>
    <row r="182" spans="1:10" ht="15" customHeight="1">
      <c r="A182" s="13">
        <v>178</v>
      </c>
      <c r="B182" s="18" t="s">
        <v>368</v>
      </c>
      <c r="C182" s="18" t="s">
        <v>47</v>
      </c>
      <c r="D182" s="13" t="s">
        <v>16</v>
      </c>
      <c r="E182" s="18" t="s">
        <v>178</v>
      </c>
      <c r="F182" s="36">
        <v>0.04238425925925926</v>
      </c>
      <c r="G182" s="36">
        <v>0.04238425925925926</v>
      </c>
      <c r="H182" s="13" t="str">
        <f t="shared" si="6"/>
        <v>5.50/km</v>
      </c>
      <c r="I182" s="14">
        <f t="shared" si="7"/>
        <v>0.017175925925925928</v>
      </c>
      <c r="J182" s="14">
        <f>G182-INDEX($G$5:$G$223,MATCH(D182,$D$5:$D$223,0))</f>
        <v>0.016342592592592593</v>
      </c>
    </row>
    <row r="183" spans="1:10" ht="15" customHeight="1">
      <c r="A183" s="13">
        <v>179</v>
      </c>
      <c r="B183" s="18" t="s">
        <v>369</v>
      </c>
      <c r="C183" s="18" t="s">
        <v>370</v>
      </c>
      <c r="D183" s="13" t="s">
        <v>23</v>
      </c>
      <c r="E183" s="18" t="s">
        <v>178</v>
      </c>
      <c r="F183" s="36">
        <v>0.042569444444444444</v>
      </c>
      <c r="G183" s="36">
        <v>0.042569444444444444</v>
      </c>
      <c r="H183" s="13" t="str">
        <f t="shared" si="6"/>
        <v>5.52/km</v>
      </c>
      <c r="I183" s="14">
        <f t="shared" si="7"/>
        <v>0.017361111111111112</v>
      </c>
      <c r="J183" s="14">
        <f>G183-INDEX($G$5:$G$223,MATCH(D183,$D$5:$D$223,0))</f>
        <v>0.0036458333333333343</v>
      </c>
    </row>
    <row r="184" spans="1:10" ht="15" customHeight="1">
      <c r="A184" s="13">
        <v>180</v>
      </c>
      <c r="B184" s="18" t="s">
        <v>371</v>
      </c>
      <c r="C184" s="18" t="s">
        <v>68</v>
      </c>
      <c r="D184" s="13" t="s">
        <v>21</v>
      </c>
      <c r="E184" s="18" t="s">
        <v>217</v>
      </c>
      <c r="F184" s="36">
        <v>0.042604166666666665</v>
      </c>
      <c r="G184" s="36">
        <v>0.042604166666666665</v>
      </c>
      <c r="H184" s="13" t="str">
        <f t="shared" si="6"/>
        <v>5.52/km</v>
      </c>
      <c r="I184" s="14">
        <f t="shared" si="7"/>
        <v>0.017395833333333333</v>
      </c>
      <c r="J184" s="14">
        <f>G184-INDEX($G$5:$G$223,MATCH(D184,$D$5:$D$223,0))</f>
        <v>0.007557870370370368</v>
      </c>
    </row>
    <row r="185" spans="1:10" ht="15" customHeight="1">
      <c r="A185" s="13">
        <v>181</v>
      </c>
      <c r="B185" s="18" t="s">
        <v>34</v>
      </c>
      <c r="C185" s="18" t="s">
        <v>35</v>
      </c>
      <c r="D185" s="13" t="s">
        <v>12</v>
      </c>
      <c r="E185" s="18" t="s">
        <v>142</v>
      </c>
      <c r="F185" s="36">
        <v>0.04271990740740741</v>
      </c>
      <c r="G185" s="36">
        <v>0.04271990740740741</v>
      </c>
      <c r="H185" s="13" t="str">
        <f t="shared" si="6"/>
        <v>5.53/km</v>
      </c>
      <c r="I185" s="14">
        <f t="shared" si="7"/>
        <v>0.017511574074074075</v>
      </c>
      <c r="J185" s="14">
        <f>G185-INDEX($G$5:$G$223,MATCH(D185,$D$5:$D$223,0))</f>
        <v>0.016493055555555556</v>
      </c>
    </row>
    <row r="186" spans="1:10" ht="15" customHeight="1">
      <c r="A186" s="13">
        <v>182</v>
      </c>
      <c r="B186" s="18" t="s">
        <v>372</v>
      </c>
      <c r="C186" s="18" t="s">
        <v>373</v>
      </c>
      <c r="D186" s="13" t="s">
        <v>20</v>
      </c>
      <c r="E186" s="18" t="s">
        <v>355</v>
      </c>
      <c r="F186" s="36">
        <v>0.042754629629629635</v>
      </c>
      <c r="G186" s="36">
        <v>0.042754629629629635</v>
      </c>
      <c r="H186" s="13" t="str">
        <f t="shared" si="6"/>
        <v>5.53/km</v>
      </c>
      <c r="I186" s="14">
        <f t="shared" si="7"/>
        <v>0.017546296296296303</v>
      </c>
      <c r="J186" s="14">
        <f>G186-INDEX($G$5:$G$223,MATCH(D186,$D$5:$D$223,0))</f>
        <v>0.01008101851851853</v>
      </c>
    </row>
    <row r="187" spans="1:10" ht="15" customHeight="1">
      <c r="A187" s="13">
        <v>183</v>
      </c>
      <c r="B187" s="18" t="s">
        <v>374</v>
      </c>
      <c r="C187" s="18" t="s">
        <v>39</v>
      </c>
      <c r="D187" s="13" t="s">
        <v>11</v>
      </c>
      <c r="E187" s="18" t="s">
        <v>209</v>
      </c>
      <c r="F187" s="36">
        <v>0.04297453703703704</v>
      </c>
      <c r="G187" s="36">
        <v>0.04297453703703704</v>
      </c>
      <c r="H187" s="13" t="str">
        <f t="shared" si="6"/>
        <v>5.55/km</v>
      </c>
      <c r="I187" s="14">
        <f t="shared" si="7"/>
        <v>0.017766203703703708</v>
      </c>
      <c r="J187" s="14">
        <f>G187-INDEX($G$5:$G$223,MATCH(D187,$D$5:$D$223,0))</f>
        <v>0.017766203703703708</v>
      </c>
    </row>
    <row r="188" spans="1:10" ht="15" customHeight="1">
      <c r="A188" s="13">
        <v>184</v>
      </c>
      <c r="B188" s="18" t="s">
        <v>375</v>
      </c>
      <c r="C188" s="18" t="s">
        <v>44</v>
      </c>
      <c r="D188" s="13" t="s">
        <v>13</v>
      </c>
      <c r="E188" s="18" t="s">
        <v>140</v>
      </c>
      <c r="F188" s="36">
        <v>0.04325231481481481</v>
      </c>
      <c r="G188" s="36">
        <v>0.04325231481481481</v>
      </c>
      <c r="H188" s="13" t="str">
        <f t="shared" si="6"/>
        <v>5.58/km</v>
      </c>
      <c r="I188" s="14">
        <f t="shared" si="7"/>
        <v>0.01804398148148148</v>
      </c>
      <c r="J188" s="14">
        <f>G188-INDEX($G$5:$G$223,MATCH(D188,$D$5:$D$223,0))</f>
        <v>0.014537037037037032</v>
      </c>
    </row>
    <row r="189" spans="1:10" ht="15" customHeight="1">
      <c r="A189" s="13">
        <v>185</v>
      </c>
      <c r="B189" s="18" t="s">
        <v>376</v>
      </c>
      <c r="C189" s="18" t="s">
        <v>40</v>
      </c>
      <c r="D189" s="13" t="s">
        <v>26</v>
      </c>
      <c r="E189" s="18" t="s">
        <v>366</v>
      </c>
      <c r="F189" s="36">
        <v>0.0434375</v>
      </c>
      <c r="G189" s="36">
        <v>0.0434375</v>
      </c>
      <c r="H189" s="13" t="str">
        <f t="shared" si="6"/>
        <v>5.59/km</v>
      </c>
      <c r="I189" s="14">
        <f t="shared" si="7"/>
        <v>0.018229166666666664</v>
      </c>
      <c r="J189" s="14">
        <f>G189-INDEX($G$5:$G$223,MATCH(D189,$D$5:$D$223,0))</f>
        <v>0.0017939814814814797</v>
      </c>
    </row>
    <row r="190" spans="1:10" ht="15" customHeight="1">
      <c r="A190" s="13">
        <v>186</v>
      </c>
      <c r="B190" s="18" t="s">
        <v>377</v>
      </c>
      <c r="C190" s="18" t="s">
        <v>378</v>
      </c>
      <c r="D190" s="13" t="s">
        <v>23</v>
      </c>
      <c r="E190" s="18" t="s">
        <v>142</v>
      </c>
      <c r="F190" s="36">
        <v>0.04344907407407408</v>
      </c>
      <c r="G190" s="36">
        <v>0.04344907407407408</v>
      </c>
      <c r="H190" s="13" t="str">
        <f t="shared" si="6"/>
        <v>5.59/km</v>
      </c>
      <c r="I190" s="14">
        <f t="shared" si="7"/>
        <v>0.018240740740740745</v>
      </c>
      <c r="J190" s="14">
        <f>G190-INDEX($G$5:$G$223,MATCH(D190,$D$5:$D$223,0))</f>
        <v>0.004525462962962967</v>
      </c>
    </row>
    <row r="191" spans="1:10" ht="15" customHeight="1">
      <c r="A191" s="13">
        <v>187</v>
      </c>
      <c r="B191" s="18" t="s">
        <v>379</v>
      </c>
      <c r="C191" s="18" t="s">
        <v>219</v>
      </c>
      <c r="D191" s="13" t="s">
        <v>15</v>
      </c>
      <c r="E191" s="18" t="s">
        <v>380</v>
      </c>
      <c r="F191" s="36">
        <v>0.043541666666666666</v>
      </c>
      <c r="G191" s="36">
        <v>0.043541666666666666</v>
      </c>
      <c r="H191" s="13" t="str">
        <f t="shared" si="6"/>
        <v>6.00/km</v>
      </c>
      <c r="I191" s="14">
        <f t="shared" si="7"/>
        <v>0.018333333333333333</v>
      </c>
      <c r="J191" s="14">
        <f>G191-INDEX($G$5:$G$223,MATCH(D191,$D$5:$D$223,0))</f>
        <v>0.009837962962962965</v>
      </c>
    </row>
    <row r="192" spans="1:10" ht="15" customHeight="1">
      <c r="A192" s="13">
        <v>188</v>
      </c>
      <c r="B192" s="18" t="s">
        <v>138</v>
      </c>
      <c r="C192" s="18" t="s">
        <v>86</v>
      </c>
      <c r="D192" s="13" t="s">
        <v>21</v>
      </c>
      <c r="E192" s="18" t="s">
        <v>266</v>
      </c>
      <c r="F192" s="36">
        <v>0.043576388888888894</v>
      </c>
      <c r="G192" s="36">
        <v>0.043576388888888894</v>
      </c>
      <c r="H192" s="13" t="str">
        <f t="shared" si="6"/>
        <v>6.00/km</v>
      </c>
      <c r="I192" s="14">
        <f t="shared" si="7"/>
        <v>0.01836805555555556</v>
      </c>
      <c r="J192" s="14">
        <f>G192-INDEX($G$5:$G$223,MATCH(D192,$D$5:$D$223,0))</f>
        <v>0.008530092592592596</v>
      </c>
    </row>
    <row r="193" spans="1:10" ht="15" customHeight="1">
      <c r="A193" s="13">
        <v>189</v>
      </c>
      <c r="B193" s="18" t="s">
        <v>381</v>
      </c>
      <c r="C193" s="18" t="s">
        <v>382</v>
      </c>
      <c r="D193" s="13" t="s">
        <v>24</v>
      </c>
      <c r="E193" s="18" t="s">
        <v>91</v>
      </c>
      <c r="F193" s="36">
        <v>0.04390046296296296</v>
      </c>
      <c r="G193" s="36">
        <v>0.04390046296296296</v>
      </c>
      <c r="H193" s="13" t="str">
        <f t="shared" si="6"/>
        <v>6.03/km</v>
      </c>
      <c r="I193" s="14">
        <f t="shared" si="7"/>
        <v>0.018692129629629628</v>
      </c>
      <c r="J193" s="14">
        <f>G193-INDEX($G$5:$G$223,MATCH(D193,$D$5:$D$223,0))</f>
        <v>0.01335648148148148</v>
      </c>
    </row>
    <row r="194" spans="1:10" ht="15" customHeight="1">
      <c r="A194" s="13">
        <v>190</v>
      </c>
      <c r="B194" s="18" t="s">
        <v>383</v>
      </c>
      <c r="C194" s="18" t="s">
        <v>384</v>
      </c>
      <c r="D194" s="13" t="s">
        <v>23</v>
      </c>
      <c r="E194" s="18" t="s">
        <v>366</v>
      </c>
      <c r="F194" s="36">
        <v>0.04395833333333333</v>
      </c>
      <c r="G194" s="36">
        <v>0.04395833333333333</v>
      </c>
      <c r="H194" s="13" t="str">
        <f t="shared" si="6"/>
        <v>6.03/km</v>
      </c>
      <c r="I194" s="14">
        <f t="shared" si="7"/>
        <v>0.018749999999999996</v>
      </c>
      <c r="J194" s="14">
        <f>G194-INDEX($G$5:$G$223,MATCH(D194,$D$5:$D$223,0))</f>
        <v>0.005034722222222218</v>
      </c>
    </row>
    <row r="195" spans="1:10" ht="15" customHeight="1">
      <c r="A195" s="13">
        <v>191</v>
      </c>
      <c r="B195" s="18" t="s">
        <v>385</v>
      </c>
      <c r="C195" s="18" t="s">
        <v>95</v>
      </c>
      <c r="D195" s="13" t="s">
        <v>15</v>
      </c>
      <c r="E195" s="18" t="s">
        <v>181</v>
      </c>
      <c r="F195" s="36">
        <v>0.04434027777777778</v>
      </c>
      <c r="G195" s="36">
        <v>0.04434027777777778</v>
      </c>
      <c r="H195" s="13" t="str">
        <f t="shared" si="6"/>
        <v>6.07/km</v>
      </c>
      <c r="I195" s="14">
        <f t="shared" si="7"/>
        <v>0.019131944444444444</v>
      </c>
      <c r="J195" s="14">
        <f>G195-INDEX($G$5:$G$223,MATCH(D195,$D$5:$D$223,0))</f>
        <v>0.010636574074074076</v>
      </c>
    </row>
    <row r="196" spans="1:10" ht="15" customHeight="1">
      <c r="A196" s="13">
        <v>192</v>
      </c>
      <c r="B196" s="18" t="s">
        <v>386</v>
      </c>
      <c r="C196" s="18" t="s">
        <v>69</v>
      </c>
      <c r="D196" s="13" t="s">
        <v>24</v>
      </c>
      <c r="E196" s="18" t="s">
        <v>281</v>
      </c>
      <c r="F196" s="36">
        <v>0.04461805555555556</v>
      </c>
      <c r="G196" s="36">
        <v>0.04461805555555556</v>
      </c>
      <c r="H196" s="13" t="str">
        <f t="shared" si="6"/>
        <v>6.09/km</v>
      </c>
      <c r="I196" s="14">
        <f t="shared" si="7"/>
        <v>0.019409722222222224</v>
      </c>
      <c r="J196" s="14">
        <f>G196-INDEX($G$5:$G$223,MATCH(D196,$D$5:$D$223,0))</f>
        <v>0.014074074074074076</v>
      </c>
    </row>
    <row r="197" spans="1:10" ht="15" customHeight="1">
      <c r="A197" s="13">
        <v>193</v>
      </c>
      <c r="B197" s="18" t="s">
        <v>387</v>
      </c>
      <c r="C197" s="18" t="s">
        <v>65</v>
      </c>
      <c r="D197" s="13" t="s">
        <v>16</v>
      </c>
      <c r="E197" s="18" t="s">
        <v>147</v>
      </c>
      <c r="F197" s="36">
        <v>0.04505787037037037</v>
      </c>
      <c r="G197" s="36">
        <v>0.04505787037037037</v>
      </c>
      <c r="H197" s="13" t="str">
        <f t="shared" si="6"/>
        <v>6.13/km</v>
      </c>
      <c r="I197" s="14">
        <f t="shared" si="7"/>
        <v>0.01984953703703704</v>
      </c>
      <c r="J197" s="14">
        <f>G197-INDEX($G$5:$G$223,MATCH(D197,$D$5:$D$223,0))</f>
        <v>0.019016203703703705</v>
      </c>
    </row>
    <row r="198" spans="1:10" ht="15" customHeight="1">
      <c r="A198" s="13">
        <v>194</v>
      </c>
      <c r="B198" s="18" t="s">
        <v>107</v>
      </c>
      <c r="C198" s="18" t="s">
        <v>78</v>
      </c>
      <c r="D198" s="13" t="s">
        <v>13</v>
      </c>
      <c r="E198" s="18" t="s">
        <v>209</v>
      </c>
      <c r="F198" s="36">
        <v>0.045428240740740734</v>
      </c>
      <c r="G198" s="36">
        <v>0.045428240740740734</v>
      </c>
      <c r="H198" s="13" t="str">
        <f t="shared" si="6"/>
        <v>6.16/km</v>
      </c>
      <c r="I198" s="14">
        <f t="shared" si="7"/>
        <v>0.0202199074074074</v>
      </c>
      <c r="J198" s="14">
        <f>G198-INDEX($G$5:$G$223,MATCH(D198,$D$5:$D$223,0))</f>
        <v>0.016712962962962954</v>
      </c>
    </row>
    <row r="199" spans="1:10" ht="15" customHeight="1">
      <c r="A199" s="13">
        <v>195</v>
      </c>
      <c r="B199" s="18" t="s">
        <v>31</v>
      </c>
      <c r="C199" s="18" t="s">
        <v>388</v>
      </c>
      <c r="D199" s="13" t="s">
        <v>19</v>
      </c>
      <c r="E199" s="18" t="s">
        <v>380</v>
      </c>
      <c r="F199" s="36">
        <v>0.04548611111111111</v>
      </c>
      <c r="G199" s="36">
        <v>0.04548611111111111</v>
      </c>
      <c r="H199" s="13" t="str">
        <f t="shared" si="6"/>
        <v>6.16/km</v>
      </c>
      <c r="I199" s="14">
        <f t="shared" si="7"/>
        <v>0.020277777777777777</v>
      </c>
      <c r="J199" s="14">
        <f>G199-INDEX($G$5:$G$223,MATCH(D199,$D$5:$D$223,0))</f>
        <v>0.010729166666666665</v>
      </c>
    </row>
    <row r="200" spans="1:10" ht="15" customHeight="1">
      <c r="A200" s="13">
        <v>196</v>
      </c>
      <c r="B200" s="18" t="s">
        <v>389</v>
      </c>
      <c r="C200" s="18" t="s">
        <v>390</v>
      </c>
      <c r="D200" s="13" t="s">
        <v>14</v>
      </c>
      <c r="E200" s="18" t="s">
        <v>142</v>
      </c>
      <c r="F200" s="36">
        <v>0.04553240740740741</v>
      </c>
      <c r="G200" s="36">
        <v>0.04553240740740741</v>
      </c>
      <c r="H200" s="13" t="str">
        <f t="shared" si="6"/>
        <v>6.16/km</v>
      </c>
      <c r="I200" s="14">
        <f t="shared" si="7"/>
        <v>0.020324074074074078</v>
      </c>
      <c r="J200" s="14">
        <f>G200-INDEX($G$5:$G$223,MATCH(D200,$D$5:$D$223,0))</f>
        <v>0.015555555555555559</v>
      </c>
    </row>
    <row r="201" spans="1:10" ht="15" customHeight="1">
      <c r="A201" s="13">
        <v>197</v>
      </c>
      <c r="B201" s="18" t="s">
        <v>391</v>
      </c>
      <c r="C201" s="18" t="s">
        <v>35</v>
      </c>
      <c r="D201" s="13" t="s">
        <v>11</v>
      </c>
      <c r="E201" s="18" t="s">
        <v>91</v>
      </c>
      <c r="F201" s="36">
        <v>0.04556712962962963</v>
      </c>
      <c r="G201" s="36">
        <v>0.04556712962962963</v>
      </c>
      <c r="H201" s="13" t="str">
        <f t="shared" si="6"/>
        <v>6.17/km</v>
      </c>
      <c r="I201" s="14">
        <f t="shared" si="7"/>
        <v>0.0203587962962963</v>
      </c>
      <c r="J201" s="14">
        <f>G201-INDEX($G$5:$G$223,MATCH(D201,$D$5:$D$223,0))</f>
        <v>0.0203587962962963</v>
      </c>
    </row>
    <row r="202" spans="1:10" ht="15" customHeight="1">
      <c r="A202" s="13">
        <v>198</v>
      </c>
      <c r="B202" s="18" t="s">
        <v>392</v>
      </c>
      <c r="C202" s="18" t="s">
        <v>393</v>
      </c>
      <c r="D202" s="13" t="s">
        <v>24</v>
      </c>
      <c r="E202" s="18" t="s">
        <v>285</v>
      </c>
      <c r="F202" s="36">
        <v>0.04590277777777777</v>
      </c>
      <c r="G202" s="36">
        <v>0.04590277777777777</v>
      </c>
      <c r="H202" s="13" t="str">
        <f t="shared" si="6"/>
        <v>6.20/km</v>
      </c>
      <c r="I202" s="14">
        <f t="shared" si="7"/>
        <v>0.02069444444444444</v>
      </c>
      <c r="J202" s="14">
        <f>G202-INDEX($G$5:$G$223,MATCH(D202,$D$5:$D$223,0))</f>
        <v>0.01535879629629629</v>
      </c>
    </row>
    <row r="203" spans="1:10" ht="15" customHeight="1">
      <c r="A203" s="13">
        <v>199</v>
      </c>
      <c r="B203" s="18" t="s">
        <v>394</v>
      </c>
      <c r="C203" s="18" t="s">
        <v>82</v>
      </c>
      <c r="D203" s="13" t="s">
        <v>20</v>
      </c>
      <c r="E203" s="18" t="s">
        <v>353</v>
      </c>
      <c r="F203" s="36">
        <v>0.04612268518518519</v>
      </c>
      <c r="G203" s="36">
        <v>0.04612268518518519</v>
      </c>
      <c r="H203" s="13" t="str">
        <f t="shared" si="6"/>
        <v>6.21/km</v>
      </c>
      <c r="I203" s="14">
        <f t="shared" si="7"/>
        <v>0.020914351851851858</v>
      </c>
      <c r="J203" s="14">
        <f>G203-INDEX($G$5:$G$223,MATCH(D203,$D$5:$D$223,0))</f>
        <v>0.013449074074074086</v>
      </c>
    </row>
    <row r="204" spans="1:10" ht="15" customHeight="1">
      <c r="A204" s="13">
        <v>200</v>
      </c>
      <c r="B204" s="18" t="s">
        <v>395</v>
      </c>
      <c r="C204" s="18" t="s">
        <v>396</v>
      </c>
      <c r="D204" s="13" t="s">
        <v>24</v>
      </c>
      <c r="E204" s="18" t="s">
        <v>351</v>
      </c>
      <c r="F204" s="36">
        <v>0.046168981481481484</v>
      </c>
      <c r="G204" s="36">
        <v>0.046168981481481484</v>
      </c>
      <c r="H204" s="13" t="str">
        <f t="shared" si="6"/>
        <v>6.22/km</v>
      </c>
      <c r="I204" s="14">
        <f t="shared" si="7"/>
        <v>0.020960648148148152</v>
      </c>
      <c r="J204" s="14">
        <f>G204-INDEX($G$5:$G$223,MATCH(D204,$D$5:$D$223,0))</f>
        <v>0.015625000000000003</v>
      </c>
    </row>
    <row r="205" spans="1:10" ht="15" customHeight="1">
      <c r="A205" s="13">
        <v>201</v>
      </c>
      <c r="B205" s="18" t="s">
        <v>397</v>
      </c>
      <c r="C205" s="18" t="s">
        <v>398</v>
      </c>
      <c r="D205" s="13" t="s">
        <v>333</v>
      </c>
      <c r="E205" s="18" t="s">
        <v>364</v>
      </c>
      <c r="F205" s="36">
        <v>0.04646990740740741</v>
      </c>
      <c r="G205" s="36">
        <v>0.04646990740740741</v>
      </c>
      <c r="H205" s="13" t="str">
        <f t="shared" si="6"/>
        <v>6.24/km</v>
      </c>
      <c r="I205" s="14">
        <f t="shared" si="7"/>
        <v>0.02126157407407408</v>
      </c>
      <c r="J205" s="14">
        <f>G205-INDEX($G$5:$G$223,MATCH(D205,$D$5:$D$223,0))</f>
        <v>0.00570601851851852</v>
      </c>
    </row>
    <row r="206" spans="1:10" ht="15" customHeight="1">
      <c r="A206" s="13">
        <v>202</v>
      </c>
      <c r="B206" s="18" t="s">
        <v>399</v>
      </c>
      <c r="C206" s="18" t="s">
        <v>39</v>
      </c>
      <c r="D206" s="13" t="s">
        <v>11</v>
      </c>
      <c r="E206" s="18" t="s">
        <v>229</v>
      </c>
      <c r="F206" s="36">
        <v>0.047418981481481486</v>
      </c>
      <c r="G206" s="36">
        <v>0.047418981481481486</v>
      </c>
      <c r="H206" s="13" t="str">
        <f t="shared" si="6"/>
        <v>6.32/km</v>
      </c>
      <c r="I206" s="14">
        <f t="shared" si="7"/>
        <v>0.022210648148148153</v>
      </c>
      <c r="J206" s="14">
        <f>G206-INDEX($G$5:$G$223,MATCH(D206,$D$5:$D$223,0))</f>
        <v>0.022210648148148153</v>
      </c>
    </row>
    <row r="207" spans="1:10" ht="15" customHeight="1">
      <c r="A207" s="13">
        <v>203</v>
      </c>
      <c r="B207" s="18" t="s">
        <v>28</v>
      </c>
      <c r="C207" s="18" t="s">
        <v>89</v>
      </c>
      <c r="D207" s="13" t="s">
        <v>27</v>
      </c>
      <c r="E207" s="18" t="s">
        <v>281</v>
      </c>
      <c r="F207" s="36">
        <v>0.047592592592592596</v>
      </c>
      <c r="G207" s="36">
        <v>0.047592592592592596</v>
      </c>
      <c r="H207" s="13" t="str">
        <f t="shared" si="6"/>
        <v>6.33/km</v>
      </c>
      <c r="I207" s="14">
        <f t="shared" si="7"/>
        <v>0.022384259259259263</v>
      </c>
      <c r="J207" s="14">
        <f>G207-INDEX($G$5:$G$223,MATCH(D207,$D$5:$D$223,0))</f>
        <v>0.009050925925925928</v>
      </c>
    </row>
    <row r="208" spans="1:10" ht="15" customHeight="1">
      <c r="A208" s="13">
        <v>204</v>
      </c>
      <c r="B208" s="18" t="s">
        <v>36</v>
      </c>
      <c r="C208" s="18" t="s">
        <v>54</v>
      </c>
      <c r="D208" s="13" t="s">
        <v>15</v>
      </c>
      <c r="E208" s="18" t="s">
        <v>181</v>
      </c>
      <c r="F208" s="36">
        <v>0.04800925925925926</v>
      </c>
      <c r="G208" s="36">
        <v>0.04800925925925926</v>
      </c>
      <c r="H208" s="13" t="str">
        <f t="shared" si="6"/>
        <v>6.37/km</v>
      </c>
      <c r="I208" s="14">
        <f t="shared" si="7"/>
        <v>0.022800925925925926</v>
      </c>
      <c r="J208" s="14">
        <f>G208-INDEX($G$5:$G$223,MATCH(D208,$D$5:$D$223,0))</f>
        <v>0.014305555555555557</v>
      </c>
    </row>
    <row r="209" spans="1:10" ht="15" customHeight="1">
      <c r="A209" s="13">
        <v>205</v>
      </c>
      <c r="B209" s="18" t="s">
        <v>400</v>
      </c>
      <c r="C209" s="18" t="s">
        <v>57</v>
      </c>
      <c r="D209" s="13" t="s">
        <v>18</v>
      </c>
      <c r="E209" s="18" t="s">
        <v>401</v>
      </c>
      <c r="F209" s="36">
        <v>0.048414351851851854</v>
      </c>
      <c r="G209" s="36">
        <v>0.048414351851851854</v>
      </c>
      <c r="H209" s="13" t="str">
        <f t="shared" si="6"/>
        <v>6.40/km</v>
      </c>
      <c r="I209" s="14">
        <f t="shared" si="7"/>
        <v>0.02320601851851852</v>
      </c>
      <c r="J209" s="14">
        <f>G209-INDEX($G$5:$G$223,MATCH(D209,$D$5:$D$223,0))</f>
        <v>0.01824074074074074</v>
      </c>
    </row>
    <row r="210" spans="1:10" ht="15" customHeight="1">
      <c r="A210" s="13">
        <v>206</v>
      </c>
      <c r="B210" s="18" t="s">
        <v>402</v>
      </c>
      <c r="C210" s="18" t="s">
        <v>403</v>
      </c>
      <c r="D210" s="13" t="s">
        <v>20</v>
      </c>
      <c r="E210" s="18" t="s">
        <v>160</v>
      </c>
      <c r="F210" s="36">
        <v>0.04888888888888889</v>
      </c>
      <c r="G210" s="36">
        <v>0.04888888888888889</v>
      </c>
      <c r="H210" s="13" t="str">
        <f t="shared" si="6"/>
        <v>6.44/km</v>
      </c>
      <c r="I210" s="14">
        <f t="shared" si="7"/>
        <v>0.02368055555555556</v>
      </c>
      <c r="J210" s="14">
        <f>G210-INDEX($G$5:$G$223,MATCH(D210,$D$5:$D$223,0))</f>
        <v>0.016215277777777787</v>
      </c>
    </row>
    <row r="211" spans="1:10" ht="15" customHeight="1">
      <c r="A211" s="13">
        <v>207</v>
      </c>
      <c r="B211" s="18" t="s">
        <v>404</v>
      </c>
      <c r="C211" s="18" t="s">
        <v>62</v>
      </c>
      <c r="D211" s="13" t="s">
        <v>26</v>
      </c>
      <c r="E211" s="18" t="s">
        <v>217</v>
      </c>
      <c r="F211" s="36">
        <v>0.04891203703703704</v>
      </c>
      <c r="G211" s="36">
        <v>0.04891203703703704</v>
      </c>
      <c r="H211" s="13" t="str">
        <f t="shared" si="6"/>
        <v>6.44/km</v>
      </c>
      <c r="I211" s="14">
        <f t="shared" si="7"/>
        <v>0.023703703703703706</v>
      </c>
      <c r="J211" s="14">
        <f>G211-INDEX($G$5:$G$223,MATCH(D211,$D$5:$D$223,0))</f>
        <v>0.007268518518518521</v>
      </c>
    </row>
    <row r="212" spans="1:10" ht="15" customHeight="1">
      <c r="A212" s="13">
        <v>208</v>
      </c>
      <c r="B212" s="18" t="s">
        <v>365</v>
      </c>
      <c r="C212" s="18" t="s">
        <v>78</v>
      </c>
      <c r="D212" s="13" t="s">
        <v>24</v>
      </c>
      <c r="E212" s="18" t="s">
        <v>217</v>
      </c>
      <c r="F212" s="36">
        <v>0.04895833333333333</v>
      </c>
      <c r="G212" s="36">
        <v>0.04895833333333333</v>
      </c>
      <c r="H212" s="13" t="str">
        <f t="shared" si="6"/>
        <v>6.45/km</v>
      </c>
      <c r="I212" s="14">
        <f t="shared" si="7"/>
        <v>0.02375</v>
      </c>
      <c r="J212" s="14">
        <f>G212-INDEX($G$5:$G$223,MATCH(D212,$D$5:$D$223,0))</f>
        <v>0.018414351851851852</v>
      </c>
    </row>
    <row r="213" spans="1:10" ht="15" customHeight="1">
      <c r="A213" s="13">
        <v>209</v>
      </c>
      <c r="B213" s="18" t="s">
        <v>405</v>
      </c>
      <c r="C213" s="18" t="s">
        <v>406</v>
      </c>
      <c r="D213" s="13" t="s">
        <v>23</v>
      </c>
      <c r="E213" s="18" t="s">
        <v>160</v>
      </c>
      <c r="F213" s="36">
        <v>0.04898148148148148</v>
      </c>
      <c r="G213" s="36">
        <v>0.04898148148148148</v>
      </c>
      <c r="H213" s="13" t="str">
        <f t="shared" si="6"/>
        <v>6.45/km</v>
      </c>
      <c r="I213" s="14">
        <f t="shared" si="7"/>
        <v>0.023773148148148147</v>
      </c>
      <c r="J213" s="14">
        <f>G213-INDEX($G$5:$G$223,MATCH(D213,$D$5:$D$223,0))</f>
        <v>0.01005787037037037</v>
      </c>
    </row>
    <row r="214" spans="1:10" ht="15" customHeight="1">
      <c r="A214" s="13">
        <v>210</v>
      </c>
      <c r="B214" s="18" t="s">
        <v>407</v>
      </c>
      <c r="C214" s="18" t="s">
        <v>408</v>
      </c>
      <c r="D214" s="13" t="s">
        <v>19</v>
      </c>
      <c r="E214" s="18" t="s">
        <v>380</v>
      </c>
      <c r="F214" s="36">
        <v>0.049652777777777775</v>
      </c>
      <c r="G214" s="36">
        <v>0.049652777777777775</v>
      </c>
      <c r="H214" s="13" t="str">
        <f t="shared" si="6"/>
        <v>6.51/km</v>
      </c>
      <c r="I214" s="14">
        <f t="shared" si="7"/>
        <v>0.024444444444444442</v>
      </c>
      <c r="J214" s="14">
        <f>G214-INDEX($G$5:$G$223,MATCH(D214,$D$5:$D$223,0))</f>
        <v>0.01489583333333333</v>
      </c>
    </row>
    <row r="215" spans="1:10" ht="15" customHeight="1">
      <c r="A215" s="13">
        <v>211</v>
      </c>
      <c r="B215" s="18" t="s">
        <v>409</v>
      </c>
      <c r="C215" s="18" t="s">
        <v>339</v>
      </c>
      <c r="D215" s="13" t="s">
        <v>26</v>
      </c>
      <c r="E215" s="18" t="s">
        <v>165</v>
      </c>
      <c r="F215" s="36">
        <v>0.04976851851851852</v>
      </c>
      <c r="G215" s="36">
        <v>0.04976851851851852</v>
      </c>
      <c r="H215" s="13" t="str">
        <f t="shared" si="6"/>
        <v>6.51/km</v>
      </c>
      <c r="I215" s="14">
        <f t="shared" si="7"/>
        <v>0.024560185185185185</v>
      </c>
      <c r="J215" s="14">
        <f>G215-INDEX($G$5:$G$223,MATCH(D215,$D$5:$D$223,0))</f>
        <v>0.008125</v>
      </c>
    </row>
    <row r="216" spans="1:10" ht="15" customHeight="1">
      <c r="A216" s="13">
        <v>212</v>
      </c>
      <c r="B216" s="18" t="s">
        <v>410</v>
      </c>
      <c r="C216" s="18" t="s">
        <v>40</v>
      </c>
      <c r="D216" s="13" t="s">
        <v>26</v>
      </c>
      <c r="E216" s="18" t="s">
        <v>411</v>
      </c>
      <c r="F216" s="36">
        <v>0.050821759259259254</v>
      </c>
      <c r="G216" s="36">
        <v>0.050821759259259254</v>
      </c>
      <c r="H216" s="13" t="str">
        <f t="shared" si="6"/>
        <v>7.00/km</v>
      </c>
      <c r="I216" s="14">
        <f t="shared" si="7"/>
        <v>0.02561342592592592</v>
      </c>
      <c r="J216" s="14">
        <f>G216-INDEX($G$5:$G$223,MATCH(D216,$D$5:$D$223,0))</f>
        <v>0.009178240740740737</v>
      </c>
    </row>
    <row r="217" spans="1:10" ht="15" customHeight="1">
      <c r="A217" s="13">
        <v>213</v>
      </c>
      <c r="B217" s="18" t="s">
        <v>412</v>
      </c>
      <c r="C217" s="18" t="s">
        <v>413</v>
      </c>
      <c r="D217" s="13" t="s">
        <v>24</v>
      </c>
      <c r="E217" s="18" t="s">
        <v>250</v>
      </c>
      <c r="F217" s="36">
        <v>0.050833333333333335</v>
      </c>
      <c r="G217" s="36">
        <v>0.050833333333333335</v>
      </c>
      <c r="H217" s="13" t="str">
        <f t="shared" si="6"/>
        <v>7.00/km</v>
      </c>
      <c r="I217" s="14">
        <f t="shared" si="7"/>
        <v>0.025625000000000002</v>
      </c>
      <c r="J217" s="14">
        <f>G217-INDEX($G$5:$G$223,MATCH(D217,$D$5:$D$223,0))</f>
        <v>0.020289351851851854</v>
      </c>
    </row>
    <row r="218" spans="1:10" ht="15" customHeight="1">
      <c r="A218" s="13">
        <v>214</v>
      </c>
      <c r="B218" s="18" t="s">
        <v>414</v>
      </c>
      <c r="C218" s="18" t="s">
        <v>37</v>
      </c>
      <c r="D218" s="13" t="s">
        <v>18</v>
      </c>
      <c r="E218" s="18" t="s">
        <v>142</v>
      </c>
      <c r="F218" s="36">
        <v>0.05303240740740741</v>
      </c>
      <c r="G218" s="36">
        <v>0.05303240740740741</v>
      </c>
      <c r="H218" s="13" t="str">
        <f t="shared" si="6"/>
        <v>7.18/km</v>
      </c>
      <c r="I218" s="14">
        <f t="shared" si="7"/>
        <v>0.027824074074074077</v>
      </c>
      <c r="J218" s="14">
        <f>G218-INDEX($G$5:$G$223,MATCH(D218,$D$5:$D$223,0))</f>
        <v>0.022858796296296297</v>
      </c>
    </row>
    <row r="219" spans="1:10" ht="15" customHeight="1">
      <c r="A219" s="13">
        <v>215</v>
      </c>
      <c r="B219" s="18" t="s">
        <v>415</v>
      </c>
      <c r="C219" s="18" t="s">
        <v>416</v>
      </c>
      <c r="D219" s="13" t="s">
        <v>19</v>
      </c>
      <c r="E219" s="18" t="s">
        <v>142</v>
      </c>
      <c r="F219" s="36">
        <v>0.055324074074074074</v>
      </c>
      <c r="G219" s="36">
        <v>0.055324074074074074</v>
      </c>
      <c r="H219" s="13" t="str">
        <f t="shared" si="6"/>
        <v>7.37/km</v>
      </c>
      <c r="I219" s="14">
        <f t="shared" si="7"/>
        <v>0.03011574074074074</v>
      </c>
      <c r="J219" s="14">
        <f>G219-INDEX($G$5:$G$223,MATCH(D219,$D$5:$D$223,0))</f>
        <v>0.02056712962962963</v>
      </c>
    </row>
    <row r="220" spans="1:10" ht="15" customHeight="1">
      <c r="A220" s="38">
        <v>216</v>
      </c>
      <c r="B220" s="39" t="s">
        <v>417</v>
      </c>
      <c r="C220" s="39" t="s">
        <v>418</v>
      </c>
      <c r="D220" s="38" t="s">
        <v>18</v>
      </c>
      <c r="E220" s="39" t="s">
        <v>97</v>
      </c>
      <c r="F220" s="40">
        <v>0.05634259259259259</v>
      </c>
      <c r="G220" s="40">
        <v>0.05634259259259259</v>
      </c>
      <c r="H220" s="38" t="str">
        <f>TEXT(INT((HOUR(G220)*3600+MINUTE(G220)*60+SECOND(G220))/$J$3/60),"0")&amp;"."&amp;TEXT(MOD((HOUR(G220)*3600+MINUTE(G220)*60+SECOND(G220))/$J$3,60),"00")&amp;"/km"</f>
        <v>7.46/km</v>
      </c>
      <c r="I220" s="41">
        <f>G220-$G$5</f>
        <v>0.031134259259259257</v>
      </c>
      <c r="J220" s="41">
        <f>G220-INDEX($G$5:$G$223,MATCH(D220,$D$5:$D$223,0))</f>
        <v>0.026168981481481477</v>
      </c>
    </row>
  </sheetData>
  <sheetProtection/>
  <autoFilter ref="A4:J22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tra le Cerase</v>
      </c>
      <c r="B1" s="32"/>
      <c r="C1" s="33"/>
    </row>
    <row r="2" spans="1:3" ht="24" customHeight="1">
      <c r="A2" s="29" t="str">
        <f>Individuale!A2</f>
        <v>12ª edizione </v>
      </c>
      <c r="B2" s="29"/>
      <c r="C2" s="29"/>
    </row>
    <row r="3" spans="1:3" ht="24" customHeight="1">
      <c r="A3" s="34" t="str">
        <f>Individuale!A3</f>
        <v>Castelchiodato (RM) Italia - Lunedì 02/06/2014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142</v>
      </c>
      <c r="C5" s="25">
        <v>46</v>
      </c>
    </row>
    <row r="6" spans="1:3" ht="15" customHeight="1">
      <c r="A6" s="13">
        <v>2</v>
      </c>
      <c r="B6" s="18" t="s">
        <v>147</v>
      </c>
      <c r="C6" s="22">
        <v>25</v>
      </c>
    </row>
    <row r="7" spans="1:3" ht="15" customHeight="1">
      <c r="A7" s="13">
        <v>3</v>
      </c>
      <c r="B7" s="18" t="s">
        <v>217</v>
      </c>
      <c r="C7" s="22">
        <v>16</v>
      </c>
    </row>
    <row r="8" spans="1:3" ht="15" customHeight="1">
      <c r="A8" s="20">
        <v>4</v>
      </c>
      <c r="B8" s="24" t="s">
        <v>97</v>
      </c>
      <c r="C8" s="26">
        <v>7</v>
      </c>
    </row>
    <row r="9" spans="1:3" ht="15" customHeight="1">
      <c r="A9" s="13">
        <v>5</v>
      </c>
      <c r="B9" s="18" t="s">
        <v>181</v>
      </c>
      <c r="C9" s="22">
        <v>7</v>
      </c>
    </row>
    <row r="10" spans="1:3" ht="15" customHeight="1">
      <c r="A10" s="13">
        <v>6</v>
      </c>
      <c r="B10" s="18" t="s">
        <v>140</v>
      </c>
      <c r="C10" s="22">
        <v>7</v>
      </c>
    </row>
    <row r="11" spans="1:3" ht="15" customHeight="1">
      <c r="A11" s="13">
        <v>7</v>
      </c>
      <c r="B11" s="18" t="s">
        <v>165</v>
      </c>
      <c r="C11" s="22">
        <v>6</v>
      </c>
    </row>
    <row r="12" spans="1:3" ht="15" customHeight="1">
      <c r="A12" s="13">
        <v>8</v>
      </c>
      <c r="B12" s="18" t="s">
        <v>178</v>
      </c>
      <c r="C12" s="22">
        <v>6</v>
      </c>
    </row>
    <row r="13" spans="1:3" ht="15" customHeight="1">
      <c r="A13" s="13">
        <v>9</v>
      </c>
      <c r="B13" s="18" t="s">
        <v>135</v>
      </c>
      <c r="C13" s="22">
        <v>6</v>
      </c>
    </row>
    <row r="14" spans="1:3" ht="15" customHeight="1">
      <c r="A14" s="13">
        <v>10</v>
      </c>
      <c r="B14" s="18" t="s">
        <v>91</v>
      </c>
      <c r="C14" s="22">
        <v>6</v>
      </c>
    </row>
    <row r="15" spans="1:3" ht="15" customHeight="1">
      <c r="A15" s="13">
        <v>11</v>
      </c>
      <c r="B15" s="18" t="s">
        <v>160</v>
      </c>
      <c r="C15" s="22">
        <v>5</v>
      </c>
    </row>
    <row r="16" spans="1:3" ht="15" customHeight="1">
      <c r="A16" s="13">
        <v>12</v>
      </c>
      <c r="B16" s="18" t="s">
        <v>131</v>
      </c>
      <c r="C16" s="22">
        <v>5</v>
      </c>
    </row>
    <row r="17" spans="1:3" ht="15" customHeight="1">
      <c r="A17" s="13">
        <v>13</v>
      </c>
      <c r="B17" s="18" t="s">
        <v>209</v>
      </c>
      <c r="C17" s="22">
        <v>4</v>
      </c>
    </row>
    <row r="18" spans="1:3" ht="15" customHeight="1">
      <c r="A18" s="13">
        <v>14</v>
      </c>
      <c r="B18" s="18" t="s">
        <v>281</v>
      </c>
      <c r="C18" s="22">
        <v>4</v>
      </c>
    </row>
    <row r="19" spans="1:3" ht="15" customHeight="1">
      <c r="A19" s="13">
        <v>15</v>
      </c>
      <c r="B19" s="18" t="s">
        <v>155</v>
      </c>
      <c r="C19" s="22">
        <v>3</v>
      </c>
    </row>
    <row r="20" spans="1:3" ht="15" customHeight="1">
      <c r="A20" s="13">
        <v>16</v>
      </c>
      <c r="B20" s="18" t="s">
        <v>366</v>
      </c>
      <c r="C20" s="22">
        <v>3</v>
      </c>
    </row>
    <row r="21" spans="1:3" ht="15" customHeight="1">
      <c r="A21" s="13">
        <v>17</v>
      </c>
      <c r="B21" s="18" t="s">
        <v>229</v>
      </c>
      <c r="C21" s="22">
        <v>3</v>
      </c>
    </row>
    <row r="22" spans="1:3" ht="15" customHeight="1">
      <c r="A22" s="13">
        <v>18</v>
      </c>
      <c r="B22" s="18" t="s">
        <v>307</v>
      </c>
      <c r="C22" s="22">
        <v>3</v>
      </c>
    </row>
    <row r="23" spans="1:3" ht="15" customHeight="1">
      <c r="A23" s="13">
        <v>19</v>
      </c>
      <c r="B23" s="18" t="s">
        <v>266</v>
      </c>
      <c r="C23" s="22">
        <v>3</v>
      </c>
    </row>
    <row r="24" spans="1:3" ht="15" customHeight="1">
      <c r="A24" s="13">
        <v>20</v>
      </c>
      <c r="B24" s="18" t="s">
        <v>380</v>
      </c>
      <c r="C24" s="22">
        <v>3</v>
      </c>
    </row>
    <row r="25" spans="1:3" ht="15" customHeight="1">
      <c r="A25" s="13">
        <v>21</v>
      </c>
      <c r="B25" s="18" t="s">
        <v>364</v>
      </c>
      <c r="C25" s="22">
        <v>2</v>
      </c>
    </row>
    <row r="26" spans="1:3" ht="15" customHeight="1">
      <c r="A26" s="13">
        <v>22</v>
      </c>
      <c r="B26" s="18" t="s">
        <v>250</v>
      </c>
      <c r="C26" s="22">
        <v>2</v>
      </c>
    </row>
    <row r="27" spans="1:3" ht="15" customHeight="1">
      <c r="A27" s="13">
        <v>23</v>
      </c>
      <c r="B27" s="18" t="s">
        <v>220</v>
      </c>
      <c r="C27" s="22">
        <v>2</v>
      </c>
    </row>
    <row r="28" spans="1:3" ht="15" customHeight="1">
      <c r="A28" s="13">
        <v>24</v>
      </c>
      <c r="B28" s="18" t="s">
        <v>353</v>
      </c>
      <c r="C28" s="22">
        <v>2</v>
      </c>
    </row>
    <row r="29" spans="1:3" ht="15" customHeight="1">
      <c r="A29" s="13">
        <v>25</v>
      </c>
      <c r="B29" s="18" t="s">
        <v>285</v>
      </c>
      <c r="C29" s="22">
        <v>2</v>
      </c>
    </row>
    <row r="30" spans="1:3" ht="15" customHeight="1">
      <c r="A30" s="13">
        <v>26</v>
      </c>
      <c r="B30" s="18" t="s">
        <v>231</v>
      </c>
      <c r="C30" s="22">
        <v>2</v>
      </c>
    </row>
    <row r="31" spans="1:3" ht="15" customHeight="1">
      <c r="A31" s="13">
        <v>27</v>
      </c>
      <c r="B31" s="18" t="s">
        <v>355</v>
      </c>
      <c r="C31" s="22">
        <v>2</v>
      </c>
    </row>
    <row r="32" spans="1:3" ht="15" customHeight="1">
      <c r="A32" s="13">
        <v>28</v>
      </c>
      <c r="B32" s="18" t="s">
        <v>351</v>
      </c>
      <c r="C32" s="22">
        <v>2</v>
      </c>
    </row>
    <row r="33" spans="1:3" ht="15" customHeight="1">
      <c r="A33" s="13">
        <v>29</v>
      </c>
      <c r="B33" s="18" t="s">
        <v>195</v>
      </c>
      <c r="C33" s="22">
        <v>2</v>
      </c>
    </row>
    <row r="34" spans="1:3" ht="15" customHeight="1">
      <c r="A34" s="13">
        <v>30</v>
      </c>
      <c r="B34" s="18" t="s">
        <v>246</v>
      </c>
      <c r="C34" s="22">
        <v>2</v>
      </c>
    </row>
    <row r="35" spans="1:3" ht="15" customHeight="1">
      <c r="A35" s="13">
        <v>31</v>
      </c>
      <c r="B35" s="18" t="s">
        <v>139</v>
      </c>
      <c r="C35" s="22">
        <v>2</v>
      </c>
    </row>
    <row r="36" spans="1:3" ht="15" customHeight="1">
      <c r="A36" s="13">
        <v>32</v>
      </c>
      <c r="B36" s="18" t="s">
        <v>144</v>
      </c>
      <c r="C36" s="22">
        <v>2</v>
      </c>
    </row>
    <row r="37" spans="1:3" ht="15" customHeight="1">
      <c r="A37" s="13">
        <v>33</v>
      </c>
      <c r="B37" s="18" t="s">
        <v>272</v>
      </c>
      <c r="C37" s="22">
        <v>1</v>
      </c>
    </row>
    <row r="38" spans="1:3" ht="15" customHeight="1">
      <c r="A38" s="13">
        <v>34</v>
      </c>
      <c r="B38" s="18" t="s">
        <v>330</v>
      </c>
      <c r="C38" s="22">
        <v>1</v>
      </c>
    </row>
    <row r="39" spans="1:3" ht="15" customHeight="1">
      <c r="A39" s="13">
        <v>35</v>
      </c>
      <c r="B39" s="18" t="s">
        <v>326</v>
      </c>
      <c r="C39" s="22">
        <v>1</v>
      </c>
    </row>
    <row r="40" spans="1:3" ht="15" customHeight="1">
      <c r="A40" s="13">
        <v>36</v>
      </c>
      <c r="B40" s="18" t="s">
        <v>162</v>
      </c>
      <c r="C40" s="22">
        <v>1</v>
      </c>
    </row>
    <row r="41" spans="1:3" ht="15" customHeight="1">
      <c r="A41" s="13">
        <v>37</v>
      </c>
      <c r="B41" s="18" t="s">
        <v>153</v>
      </c>
      <c r="C41" s="22">
        <v>1</v>
      </c>
    </row>
    <row r="42" spans="1:3" ht="15" customHeight="1">
      <c r="A42" s="13">
        <v>38</v>
      </c>
      <c r="B42" s="18" t="s">
        <v>248</v>
      </c>
      <c r="C42" s="22">
        <v>1</v>
      </c>
    </row>
    <row r="43" spans="1:3" ht="15" customHeight="1">
      <c r="A43" s="13">
        <v>39</v>
      </c>
      <c r="B43" s="18" t="s">
        <v>168</v>
      </c>
      <c r="C43" s="22">
        <v>1</v>
      </c>
    </row>
    <row r="44" spans="1:3" ht="15" customHeight="1">
      <c r="A44" s="13">
        <v>40</v>
      </c>
      <c r="B44" s="18" t="s">
        <v>123</v>
      </c>
      <c r="C44" s="22">
        <v>1</v>
      </c>
    </row>
    <row r="45" spans="1:3" ht="15" customHeight="1">
      <c r="A45" s="13">
        <v>41</v>
      </c>
      <c r="B45" s="18" t="s">
        <v>282</v>
      </c>
      <c r="C45" s="22">
        <v>1</v>
      </c>
    </row>
    <row r="46" spans="1:3" ht="15" customHeight="1">
      <c r="A46" s="13">
        <v>42</v>
      </c>
      <c r="B46" s="18" t="s">
        <v>121</v>
      </c>
      <c r="C46" s="22">
        <v>1</v>
      </c>
    </row>
    <row r="47" spans="1:3" ht="15" customHeight="1">
      <c r="A47" s="13">
        <v>43</v>
      </c>
      <c r="B47" s="18" t="s">
        <v>127</v>
      </c>
      <c r="C47" s="22">
        <v>1</v>
      </c>
    </row>
    <row r="48" spans="1:3" ht="15" customHeight="1">
      <c r="A48" s="13">
        <v>44</v>
      </c>
      <c r="B48" s="18" t="s">
        <v>280</v>
      </c>
      <c r="C48" s="22">
        <v>1</v>
      </c>
    </row>
    <row r="49" spans="1:3" ht="15" customHeight="1">
      <c r="A49" s="13">
        <v>45</v>
      </c>
      <c r="B49" s="18" t="s">
        <v>238</v>
      </c>
      <c r="C49" s="22">
        <v>1</v>
      </c>
    </row>
    <row r="50" spans="1:3" ht="15" customHeight="1">
      <c r="A50" s="13">
        <v>46</v>
      </c>
      <c r="B50" s="18" t="s">
        <v>401</v>
      </c>
      <c r="C50" s="22">
        <v>1</v>
      </c>
    </row>
    <row r="51" spans="1:3" ht="15" customHeight="1">
      <c r="A51" s="13">
        <v>47</v>
      </c>
      <c r="B51" s="18" t="s">
        <v>243</v>
      </c>
      <c r="C51" s="22">
        <v>1</v>
      </c>
    </row>
    <row r="52" spans="1:3" ht="15" customHeight="1">
      <c r="A52" s="13">
        <v>48</v>
      </c>
      <c r="B52" s="18" t="s">
        <v>129</v>
      </c>
      <c r="C52" s="22">
        <v>1</v>
      </c>
    </row>
    <row r="53" spans="1:3" ht="15" customHeight="1">
      <c r="A53" s="13">
        <v>49</v>
      </c>
      <c r="B53" s="18" t="s">
        <v>275</v>
      </c>
      <c r="C53" s="22">
        <v>1</v>
      </c>
    </row>
    <row r="54" spans="1:3" ht="15" customHeight="1">
      <c r="A54" s="13">
        <v>50</v>
      </c>
      <c r="B54" s="18" t="s">
        <v>411</v>
      </c>
      <c r="C54" s="22">
        <v>1</v>
      </c>
    </row>
    <row r="55" spans="1:3" ht="15" customHeight="1">
      <c r="A55" s="13">
        <v>51</v>
      </c>
      <c r="B55" s="18" t="s">
        <v>358</v>
      </c>
      <c r="C55" s="22">
        <v>1</v>
      </c>
    </row>
    <row r="56" spans="1:3" ht="15" customHeight="1">
      <c r="A56" s="13">
        <v>52</v>
      </c>
      <c r="B56" s="18" t="s">
        <v>93</v>
      </c>
      <c r="C56" s="22">
        <v>1</v>
      </c>
    </row>
    <row r="57" spans="1:3" ht="15" customHeight="1">
      <c r="A57" s="13">
        <v>53</v>
      </c>
      <c r="B57" s="18" t="s">
        <v>211</v>
      </c>
      <c r="C57" s="22">
        <v>1</v>
      </c>
    </row>
    <row r="58" spans="1:3" ht="15" customHeight="1">
      <c r="A58" s="13">
        <v>54</v>
      </c>
      <c r="B58" s="18" t="s">
        <v>125</v>
      </c>
      <c r="C58" s="22">
        <v>1</v>
      </c>
    </row>
    <row r="59" spans="1:3" ht="15" customHeight="1">
      <c r="A59" s="13">
        <v>55</v>
      </c>
      <c r="B59" s="18" t="s">
        <v>157</v>
      </c>
      <c r="C59" s="22">
        <v>1</v>
      </c>
    </row>
    <row r="60" spans="1:3" ht="15" customHeight="1">
      <c r="A60" s="16">
        <v>56</v>
      </c>
      <c r="B60" s="19" t="s">
        <v>170</v>
      </c>
      <c r="C60" s="23">
        <v>1</v>
      </c>
    </row>
    <row r="61" ht="12.75">
      <c r="C61" s="2">
        <f>SUM(C5:C60)</f>
        <v>216</v>
      </c>
    </row>
  </sheetData>
  <sheetProtection/>
  <autoFilter ref="A4:C5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2014-06-03T20:03:38Z</dcterms:modified>
  <cp:category/>
  <cp:version/>
  <cp:contentType/>
  <cp:contentStatus/>
</cp:coreProperties>
</file>