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<sst xmlns="http://schemas.openxmlformats.org/spreadsheetml/2006/main" count="93" uniqueCount="58">
  <si>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</si>
  <si>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</si>
  <si>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</si>
  <si>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</si>
  <si>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</si>
  <si>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</si>
  <si>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</si>
  <si>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</si>
  <si>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</si>
  <si>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</si>
  <si>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</si>
  <si>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AMATORI PODISTICA TERNI</t>
  </si>
  <si>
    <t>-</t>
  </si>
  <si>
    <t>A.S.D. PODISTICA SOLIDARIETA'</t>
  </si>
  <si>
    <t>ASD LIBERTY ATLETIC</t>
  </si>
  <si>
    <t>LAZIO RUNNERS TEAM</t>
  </si>
  <si>
    <t>PODISTICA SOLIDARIETA'</t>
  </si>
  <si>
    <t>AIRONE TOLFA</t>
  </si>
  <si>
    <t>E-SERVIZI ATLETICA FUTURA</t>
  </si>
  <si>
    <t>ATL. VILLA GUGLIELMI</t>
  </si>
  <si>
    <t>PODISTICA ALSIVM</t>
  </si>
  <si>
    <t>CALCATERRA SPORT</t>
  </si>
  <si>
    <t>TIMOROSI ASTENERSI</t>
  </si>
  <si>
    <t>ASD CERVETERI RUNNERS</t>
  </si>
  <si>
    <t>BRAVETTA RUNNERS</t>
  </si>
  <si>
    <t>OLIMPIA 2004</t>
  </si>
  <si>
    <t>UISP</t>
  </si>
  <si>
    <t>ASD ATLETICAMENTE</t>
  </si>
  <si>
    <t>RUNNING CLUB MARATONA RM</t>
  </si>
  <si>
    <t>AMATORI ATLETICA POMEZIA</t>
  </si>
  <si>
    <t>GRUPPO MILLEPIEDI</t>
  </si>
  <si>
    <t>UISP CIVITAVECCHIA</t>
  </si>
  <si>
    <t xml:space="preserve">CASTELLI MARTA </t>
  </si>
  <si>
    <t>ACSI ITALIA ATLETICA</t>
  </si>
  <si>
    <t>DE SANTIS SARA</t>
  </si>
  <si>
    <t>CARBONI STELLA</t>
  </si>
  <si>
    <t>MONSELLATO ELENA</t>
  </si>
  <si>
    <t>LIVERINI GIORDANA</t>
  </si>
  <si>
    <t>ATLETICA VILLA GUGLIELMI</t>
  </si>
  <si>
    <t>VITTORINI SABRINA</t>
  </si>
  <si>
    <t>BRACCINI NOEMI</t>
  </si>
  <si>
    <t>FERRETTI ALISIA</t>
  </si>
  <si>
    <t>VALENTINI DORA</t>
  </si>
  <si>
    <t>VALENTINI LAURA</t>
  </si>
  <si>
    <t>PATRICOLO SUSANNA</t>
  </si>
  <si>
    <t>ASD ATLETICA POMEZIA</t>
  </si>
  <si>
    <t>COLABIANCHI ELENA</t>
  </si>
  <si>
    <t>UGOLINI NOEMI</t>
  </si>
  <si>
    <t>PIROCCHI SIMONETTA</t>
  </si>
  <si>
    <t>ACCALAI TEODORA</t>
  </si>
  <si>
    <t>CHIRIZZI ANNA DANILA</t>
  </si>
  <si>
    <t>GEANINA TATIANA</t>
  </si>
  <si>
    <t>DEL GIUDICE CRISTINA</t>
  </si>
  <si>
    <t>PIERANGELI ISABELLA</t>
  </si>
  <si>
    <t>Trofeo Santa Croce</t>
  </si>
  <si>
    <t>7ª edizione</t>
  </si>
  <si>
    <t>Sasso di Cerveteri (RM) Italia - Domenica 31/07/2016</t>
  </si>
  <si>
    <t>ASD ANGUILLARA SABAZIA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</si>
</sst>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7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center" vertical="center"/>
    </xf>
    <xf numFmtId="0" fontId="0" fillId="0" borderId="0" xfId="77" applyFont="1" applyBorder="1">
      <alignment/>
      <protection/>
    </xf>
    <xf numFmtId="21" fontId="0" fillId="0" borderId="0" xfId="77" applyNumberFormat="1" applyFont="1" applyBorder="1" applyAlignment="1">
      <alignment horizontal="center"/>
      <protection/>
    </xf>
    <xf numFmtId="0" fontId="0" fillId="0" borderId="0" xfId="77" applyFont="1" applyFill="1" applyBorder="1">
      <alignment/>
      <protection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7" t="s">
        <v>54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56</v>
      </c>
      <c r="B3" s="29"/>
      <c r="C3" s="29"/>
      <c r="D3" s="29"/>
      <c r="E3" s="29"/>
      <c r="F3" s="29"/>
      <c r="G3" s="29"/>
      <c r="H3" s="3" t="s">
        <v>0</v>
      </c>
      <c r="I3" s="4">
        <v>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4" t="s">
        <v>32</v>
      </c>
      <c r="C5" s="34"/>
      <c r="D5" s="34" t="s">
        <v>12</v>
      </c>
      <c r="E5" s="34" t="s">
        <v>33</v>
      </c>
      <c r="F5" s="35">
        <v>0.005092592592592592</v>
      </c>
      <c r="G5" s="11" t="str">
        <f>TEXT(INT((HOUR(F5)*3600+MINUTE(F5)*60+SECOND(F5))/$I$3/60),"0")&amp;"."&amp;TEXT(MOD((HOUR(F5)*3600+MINUTE(F5)*60+SECOND(F5))/$I$3,60),"00")&amp;"/km"</f>
        <v>3.40/km</v>
      </c>
      <c r="H5" s="14">
        <f>F5-$F$5</f>
        <v>0</v>
      </c>
      <c r="I5" s="14">
        <f>F5-INDEX($F$5:$F$23,MATCH(D5,$D$5:$D$23,0))</f>
        <v>0</v>
      </c>
    </row>
    <row r="6" spans="1:9" s="10" customFormat="1" ht="15" customHeight="1">
      <c r="A6" s="12">
        <v>2</v>
      </c>
      <c r="B6" s="34" t="s">
        <v>34</v>
      </c>
      <c r="C6" s="34"/>
      <c r="D6" s="34" t="s">
        <v>12</v>
      </c>
      <c r="E6" s="34" t="s">
        <v>33</v>
      </c>
      <c r="F6" s="35">
        <v>0.005416666666666667</v>
      </c>
      <c r="G6" s="12" t="str">
        <f aca="true" t="shared" si="0" ref="G6:G23">TEXT(INT((HOUR(F6)*3600+MINUTE(F6)*60+SECOND(F6))/$I$3/60),"0")&amp;"."&amp;TEXT(MOD((HOUR(F6)*3600+MINUTE(F6)*60+SECOND(F6))/$I$3,60),"00")&amp;"/km"</f>
        <v>3.54/km</v>
      </c>
      <c r="H6" s="13">
        <f aca="true" t="shared" si="1" ref="H6:H23">F6-$F$5</f>
        <v>0.0003240740740740747</v>
      </c>
      <c r="I6" s="13">
        <f>F6-INDEX($F$5:$F$23,MATCH(D6,$D$5:$D$23,0))</f>
        <v>0.0003240740740740747</v>
      </c>
    </row>
    <row r="7" spans="1:9" s="10" customFormat="1" ht="15" customHeight="1">
      <c r="A7" s="12">
        <v>3</v>
      </c>
      <c r="B7" s="34" t="s">
        <v>35</v>
      </c>
      <c r="C7" s="34"/>
      <c r="D7" s="34" t="s">
        <v>12</v>
      </c>
      <c r="E7" s="34" t="s">
        <v>33</v>
      </c>
      <c r="F7" s="35">
        <v>0.005624999999999999</v>
      </c>
      <c r="G7" s="12" t="str">
        <f t="shared" si="0"/>
        <v>4.03/km</v>
      </c>
      <c r="H7" s="13">
        <f t="shared" si="1"/>
        <v>0.0005324074074074068</v>
      </c>
      <c r="I7" s="13">
        <f>F7-INDEX($F$5:$F$23,MATCH(D7,$D$5:$D$23,0))</f>
        <v>0.0005324074074074068</v>
      </c>
    </row>
    <row r="8" spans="1:9" s="10" customFormat="1" ht="15" customHeight="1">
      <c r="A8" s="12">
        <v>4</v>
      </c>
      <c r="B8" s="34" t="s">
        <v>36</v>
      </c>
      <c r="C8" s="34"/>
      <c r="D8" s="34" t="s">
        <v>12</v>
      </c>
      <c r="E8" s="34" t="s">
        <v>16</v>
      </c>
      <c r="F8" s="35">
        <v>0.006145833333333333</v>
      </c>
      <c r="G8" s="12" t="str">
        <f t="shared" si="0"/>
        <v>4.26/km</v>
      </c>
      <c r="H8" s="13">
        <f t="shared" si="1"/>
        <v>0.0010532407407407409</v>
      </c>
      <c r="I8" s="13">
        <f>F8-INDEX($F$5:$F$23,MATCH(D8,$D$5:$D$23,0))</f>
        <v>0.0010532407407407409</v>
      </c>
    </row>
    <row r="9" spans="1:9" s="10" customFormat="1" ht="15" customHeight="1">
      <c r="A9" s="12">
        <v>5</v>
      </c>
      <c r="B9" s="34" t="s">
        <v>37</v>
      </c>
      <c r="C9" s="34"/>
      <c r="D9" s="34" t="s">
        <v>12</v>
      </c>
      <c r="E9" s="34" t="s">
        <v>38</v>
      </c>
      <c r="F9" s="35">
        <v>0.006238425925925925</v>
      </c>
      <c r="G9" s="12" t="str">
        <f t="shared" si="0"/>
        <v>4.30/km</v>
      </c>
      <c r="H9" s="13">
        <f t="shared" si="1"/>
        <v>0.001145833333333333</v>
      </c>
      <c r="I9" s="13">
        <f>F9-INDEX($F$5:$F$23,MATCH(D9,$D$5:$D$23,0))</f>
        <v>0.001145833333333333</v>
      </c>
    </row>
    <row r="10" spans="1:9" s="10" customFormat="1" ht="15" customHeight="1">
      <c r="A10" s="12">
        <v>6</v>
      </c>
      <c r="B10" s="34" t="s">
        <v>39</v>
      </c>
      <c r="C10" s="34"/>
      <c r="D10" s="34" t="s">
        <v>12</v>
      </c>
      <c r="E10" s="34" t="s">
        <v>27</v>
      </c>
      <c r="F10" s="35">
        <v>0.006527777777777778</v>
      </c>
      <c r="G10" s="12" t="str">
        <f t="shared" si="0"/>
        <v>4.42/km</v>
      </c>
      <c r="H10" s="13">
        <f t="shared" si="1"/>
        <v>0.001435185185185186</v>
      </c>
      <c r="I10" s="13">
        <f>F10-INDEX($F$5:$F$23,MATCH(D10,$D$5:$D$23,0))</f>
        <v>0.001435185185185186</v>
      </c>
    </row>
    <row r="11" spans="1:9" s="10" customFormat="1" ht="15" customHeight="1">
      <c r="A11" s="12">
        <v>7</v>
      </c>
      <c r="B11" s="34" t="s">
        <v>40</v>
      </c>
      <c r="C11" s="34"/>
      <c r="D11" s="34" t="s">
        <v>12</v>
      </c>
      <c r="E11" s="34" t="s">
        <v>33</v>
      </c>
      <c r="F11" s="35">
        <v>0.006793981481481482</v>
      </c>
      <c r="G11" s="12" t="str">
        <f t="shared" si="0"/>
        <v>4.54/km</v>
      </c>
      <c r="H11" s="13">
        <f t="shared" si="1"/>
        <v>0.0017013888888888894</v>
      </c>
      <c r="I11" s="13">
        <f>F11-INDEX($F$5:$F$23,MATCH(D11,$D$5:$D$23,0))</f>
        <v>0.0017013888888888894</v>
      </c>
    </row>
    <row r="12" spans="1:9" s="10" customFormat="1" ht="15" customHeight="1">
      <c r="A12" s="12">
        <v>8</v>
      </c>
      <c r="B12" s="34" t="s">
        <v>41</v>
      </c>
      <c r="C12" s="34"/>
      <c r="D12" s="34" t="s">
        <v>12</v>
      </c>
      <c r="E12" s="34" t="s">
        <v>33</v>
      </c>
      <c r="F12" s="35">
        <v>0.00693287037037037</v>
      </c>
      <c r="G12" s="12" t="str">
        <f t="shared" si="0"/>
        <v>4.60/km</v>
      </c>
      <c r="H12" s="13">
        <f t="shared" si="1"/>
        <v>0.0018402777777777775</v>
      </c>
      <c r="I12" s="13">
        <f>F12-INDEX($F$5:$F$23,MATCH(D12,$D$5:$D$23,0))</f>
        <v>0.0018402777777777775</v>
      </c>
    </row>
    <row r="13" spans="1:9" s="10" customFormat="1" ht="15" customHeight="1">
      <c r="A13" s="12">
        <v>9</v>
      </c>
      <c r="B13" s="34" t="s">
        <v>42</v>
      </c>
      <c r="C13" s="34"/>
      <c r="D13" s="34" t="s">
        <v>12</v>
      </c>
      <c r="E13" s="34" t="s">
        <v>33</v>
      </c>
      <c r="F13" s="35">
        <v>0.007094907407407407</v>
      </c>
      <c r="G13" s="12" t="str">
        <f t="shared" si="0"/>
        <v>5.07/km</v>
      </c>
      <c r="H13" s="13">
        <f t="shared" si="1"/>
        <v>0.0020023148148148153</v>
      </c>
      <c r="I13" s="13">
        <f>F13-INDEX($F$5:$F$23,MATCH(D13,$D$5:$D$23,0))</f>
        <v>0.0020023148148148153</v>
      </c>
    </row>
    <row r="14" spans="1:9" s="10" customFormat="1" ht="15" customHeight="1">
      <c r="A14" s="12">
        <v>10</v>
      </c>
      <c r="B14" s="34" t="s">
        <v>43</v>
      </c>
      <c r="C14" s="34"/>
      <c r="D14" s="34" t="s">
        <v>12</v>
      </c>
      <c r="E14" s="34" t="s">
        <v>33</v>
      </c>
      <c r="F14" s="35">
        <v>0.007152777777777779</v>
      </c>
      <c r="G14" s="12" t="str">
        <f t="shared" si="0"/>
        <v>5.09/km</v>
      </c>
      <c r="H14" s="13">
        <f t="shared" si="1"/>
        <v>0.0020601851851851866</v>
      </c>
      <c r="I14" s="13">
        <f>F14-INDEX($F$5:$F$23,MATCH(D14,$D$5:$D$23,0))</f>
        <v>0.0020601851851851866</v>
      </c>
    </row>
    <row r="15" spans="1:9" s="10" customFormat="1" ht="15" customHeight="1">
      <c r="A15" s="12">
        <v>11</v>
      </c>
      <c r="B15" s="34" t="s">
        <v>44</v>
      </c>
      <c r="C15" s="34"/>
      <c r="D15" s="34" t="s">
        <v>12</v>
      </c>
      <c r="E15" s="34" t="s">
        <v>45</v>
      </c>
      <c r="F15" s="35">
        <v>0.007175925925925926</v>
      </c>
      <c r="G15" s="12" t="str">
        <f t="shared" si="0"/>
        <v>5.10/km</v>
      </c>
      <c r="H15" s="13">
        <f t="shared" si="1"/>
        <v>0.0020833333333333337</v>
      </c>
      <c r="I15" s="13">
        <f>F15-INDEX($F$5:$F$23,MATCH(D15,$D$5:$D$23,0))</f>
        <v>0.0020833333333333337</v>
      </c>
    </row>
    <row r="16" spans="1:9" s="10" customFormat="1" ht="15" customHeight="1">
      <c r="A16" s="12">
        <v>12</v>
      </c>
      <c r="B16" s="34" t="s">
        <v>46</v>
      </c>
      <c r="C16" s="34"/>
      <c r="D16" s="34" t="s">
        <v>12</v>
      </c>
      <c r="E16" s="34" t="s">
        <v>21</v>
      </c>
      <c r="F16" s="35">
        <v>0.007256944444444444</v>
      </c>
      <c r="G16" s="12" t="str">
        <f t="shared" si="0"/>
        <v>5.14/km</v>
      </c>
      <c r="H16" s="13">
        <f t="shared" si="1"/>
        <v>0.002164351851851852</v>
      </c>
      <c r="I16" s="13">
        <f>F16-INDEX($F$5:$F$23,MATCH(D16,$D$5:$D$23,0))</f>
        <v>0.002164351851851852</v>
      </c>
    </row>
    <row r="17" spans="1:9" s="10" customFormat="1" ht="15" customHeight="1">
      <c r="A17" s="19">
        <v>13</v>
      </c>
      <c r="B17" s="34" t="s">
        <v>47</v>
      </c>
      <c r="C17" s="34"/>
      <c r="D17" s="34" t="s">
        <v>12</v>
      </c>
      <c r="E17" s="34" t="s">
        <v>33</v>
      </c>
      <c r="F17" s="35">
        <v>0.007326388888888889</v>
      </c>
      <c r="G17" s="19" t="str">
        <f t="shared" si="0"/>
        <v>5.17/km</v>
      </c>
      <c r="H17" s="20">
        <f t="shared" si="1"/>
        <v>0.002233796296296297</v>
      </c>
      <c r="I17" s="20">
        <f>F17-INDEX($F$5:$F$23,MATCH(D17,$D$5:$D$23,0))</f>
        <v>0.002233796296296297</v>
      </c>
    </row>
    <row r="18" spans="1:9" s="10" customFormat="1" ht="15" customHeight="1">
      <c r="A18" s="12">
        <v>14</v>
      </c>
      <c r="B18" s="34" t="s">
        <v>48</v>
      </c>
      <c r="C18" s="34"/>
      <c r="D18" s="34" t="s">
        <v>12</v>
      </c>
      <c r="E18" s="34" t="s">
        <v>23</v>
      </c>
      <c r="F18" s="35">
        <v>0.008159722222222223</v>
      </c>
      <c r="G18" s="12" t="str">
        <f t="shared" si="0"/>
        <v>5.53/km</v>
      </c>
      <c r="H18" s="13">
        <f t="shared" si="1"/>
        <v>0.0030671296296296306</v>
      </c>
      <c r="I18" s="13">
        <f>F18-INDEX($F$5:$F$23,MATCH(D18,$D$5:$D$23,0))</f>
        <v>0.0030671296296296306</v>
      </c>
    </row>
    <row r="19" spans="1:9" s="10" customFormat="1" ht="15" customHeight="1">
      <c r="A19" s="12">
        <v>15</v>
      </c>
      <c r="B19" s="34" t="s">
        <v>49</v>
      </c>
      <c r="C19" s="34"/>
      <c r="D19" s="34" t="s">
        <v>12</v>
      </c>
      <c r="E19" s="34" t="s">
        <v>24</v>
      </c>
      <c r="F19" s="35">
        <v>0.008263888888888888</v>
      </c>
      <c r="G19" s="12" t="str">
        <f t="shared" si="0"/>
        <v>5.57/km</v>
      </c>
      <c r="H19" s="13">
        <f t="shared" si="1"/>
        <v>0.003171296296296296</v>
      </c>
      <c r="I19" s="13">
        <f>F19-INDEX($F$5:$F$23,MATCH(D19,$D$5:$D$23,0))</f>
        <v>0.003171296296296296</v>
      </c>
    </row>
    <row r="20" spans="1:9" s="10" customFormat="1" ht="15" customHeight="1">
      <c r="A20" s="12">
        <v>16</v>
      </c>
      <c r="B20" s="34" t="s">
        <v>50</v>
      </c>
      <c r="C20" s="34"/>
      <c r="D20" s="34" t="s">
        <v>12</v>
      </c>
      <c r="E20" s="34" t="s">
        <v>15</v>
      </c>
      <c r="F20" s="35">
        <v>0.008333333333333333</v>
      </c>
      <c r="G20" s="12" t="str">
        <f t="shared" si="0"/>
        <v>6.00/km</v>
      </c>
      <c r="H20" s="13">
        <f t="shared" si="1"/>
        <v>0.003240740740740741</v>
      </c>
      <c r="I20" s="13">
        <f>F20-INDEX($F$5:$F$23,MATCH(D20,$D$5:$D$23,0))</f>
        <v>0.003240740740740741</v>
      </c>
    </row>
    <row r="21" spans="1:9" ht="15" customHeight="1">
      <c r="A21" s="19">
        <v>17</v>
      </c>
      <c r="B21" s="34" t="s">
        <v>51</v>
      </c>
      <c r="C21" s="34"/>
      <c r="D21" s="34" t="s">
        <v>12</v>
      </c>
      <c r="E21" s="34" t="s">
        <v>24</v>
      </c>
      <c r="F21" s="35">
        <v>0.008483796296296297</v>
      </c>
      <c r="G21" s="19" t="str">
        <f t="shared" si="0"/>
        <v>6.07/km</v>
      </c>
      <c r="H21" s="20">
        <f t="shared" si="1"/>
        <v>0.0033912037037037044</v>
      </c>
      <c r="I21" s="20">
        <f>F21-INDEX($F$5:$F$23,MATCH(D21,$D$5:$D$23,0))</f>
        <v>0.0033912037037037044</v>
      </c>
    </row>
    <row r="22" spans="1:9" ht="15" customHeight="1">
      <c r="A22" s="12">
        <v>18</v>
      </c>
      <c r="B22" s="36" t="s">
        <v>52</v>
      </c>
      <c r="C22" s="36"/>
      <c r="D22" s="34" t="s">
        <v>12</v>
      </c>
      <c r="E22" s="36" t="s">
        <v>24</v>
      </c>
      <c r="F22" s="35">
        <v>0.008541666666666668</v>
      </c>
      <c r="G22" s="12" t="str">
        <f t="shared" si="0"/>
        <v>6.09/km</v>
      </c>
      <c r="H22" s="13">
        <f t="shared" si="1"/>
        <v>0.0034490740740740758</v>
      </c>
      <c r="I22" s="13">
        <f>F22-INDEX($F$5:$F$23,MATCH(D22,$D$5:$D$23,0))</f>
        <v>0.0034490740740740758</v>
      </c>
    </row>
    <row r="23" spans="1:9" ht="15" customHeight="1">
      <c r="A23" s="12">
        <v>19</v>
      </c>
      <c r="B23" s="34" t="s">
        <v>53</v>
      </c>
      <c r="C23" s="34"/>
      <c r="D23" s="34" t="s">
        <v>12</v>
      </c>
      <c r="E23" s="34" t="s">
        <v>24</v>
      </c>
      <c r="F23" s="35">
        <v>0.010486111111111111</v>
      </c>
      <c r="G23" s="12" t="str">
        <f t="shared" si="0"/>
        <v>7.33/km</v>
      </c>
      <c r="H23" s="13">
        <f t="shared" si="1"/>
        <v>0.005393518518518519</v>
      </c>
      <c r="I23" s="13">
        <f>F23-INDEX($F$5:$F$23,MATCH(D23,$D$5:$D$23,0))</f>
        <v>0.005393518518518519</v>
      </c>
    </row>
  </sheetData>
  <sheetProtection/>
  <autoFilter ref="A4:I2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Santa Croce</v>
      </c>
      <c r="B1" s="31"/>
      <c r="C1" s="32"/>
    </row>
    <row r="2" spans="1:3" ht="24" customHeight="1">
      <c r="A2" s="28" t="str">
        <f>Individuale!A2</f>
        <v>7ª edizione</v>
      </c>
      <c r="B2" s="28"/>
      <c r="C2" s="28"/>
    </row>
    <row r="3" spans="1:3" ht="24" customHeight="1">
      <c r="A3" s="33" t="str">
        <f>Individuale!A3</f>
        <v>Sasso di Cerveteri (RM) Italia - Domenica 31/07/2016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7">
        <v>1</v>
      </c>
      <c r="B5" s="38" t="s">
        <v>13</v>
      </c>
      <c r="C5" s="39">
        <v>6</v>
      </c>
    </row>
    <row r="6" spans="1:3" ht="15" customHeight="1">
      <c r="A6" s="21">
        <v>2</v>
      </c>
      <c r="B6" s="22" t="s">
        <v>24</v>
      </c>
      <c r="C6" s="25">
        <v>5</v>
      </c>
    </row>
    <row r="7" spans="1:3" ht="15" customHeight="1">
      <c r="A7" s="21">
        <v>3</v>
      </c>
      <c r="B7" s="22" t="s">
        <v>20</v>
      </c>
      <c r="C7" s="25">
        <v>5</v>
      </c>
    </row>
    <row r="8" spans="1:3" ht="15" customHeight="1">
      <c r="A8" s="21">
        <v>4</v>
      </c>
      <c r="B8" s="22" t="s">
        <v>17</v>
      </c>
      <c r="C8" s="25">
        <v>4</v>
      </c>
    </row>
    <row r="9" spans="1:3" ht="15" customHeight="1">
      <c r="A9" s="21">
        <v>5</v>
      </c>
      <c r="B9" s="22" t="s">
        <v>23</v>
      </c>
      <c r="C9" s="25">
        <v>4</v>
      </c>
    </row>
    <row r="10" spans="1:3" ht="15" customHeight="1">
      <c r="A10" s="21">
        <v>6</v>
      </c>
      <c r="B10" s="22" t="s">
        <v>19</v>
      </c>
      <c r="C10" s="25">
        <v>3</v>
      </c>
    </row>
    <row r="11" spans="1:3" ht="15" customHeight="1">
      <c r="A11" s="21">
        <v>7</v>
      </c>
      <c r="B11" s="22" t="s">
        <v>15</v>
      </c>
      <c r="C11" s="25">
        <v>3</v>
      </c>
    </row>
    <row r="12" spans="1:3" ht="15" customHeight="1">
      <c r="A12" s="21">
        <v>8</v>
      </c>
      <c r="B12" s="22" t="s">
        <v>18</v>
      </c>
      <c r="C12" s="25">
        <v>2</v>
      </c>
    </row>
    <row r="13" spans="1:3" ht="15" customHeight="1">
      <c r="A13" s="21">
        <v>9</v>
      </c>
      <c r="B13" s="22" t="s">
        <v>30</v>
      </c>
      <c r="C13" s="25">
        <v>2</v>
      </c>
    </row>
    <row r="14" spans="1:3" ht="15" customHeight="1">
      <c r="A14" s="21">
        <v>10</v>
      </c>
      <c r="B14" s="22" t="s">
        <v>28</v>
      </c>
      <c r="C14" s="25">
        <v>2</v>
      </c>
    </row>
    <row r="15" spans="1:3" ht="15" customHeight="1">
      <c r="A15" s="21">
        <v>11</v>
      </c>
      <c r="B15" s="22" t="s">
        <v>57</v>
      </c>
      <c r="C15" s="25">
        <v>1</v>
      </c>
    </row>
    <row r="16" spans="1:3" ht="15" customHeight="1">
      <c r="A16" s="21">
        <v>12</v>
      </c>
      <c r="B16" s="22" t="s">
        <v>29</v>
      </c>
      <c r="C16" s="25">
        <v>1</v>
      </c>
    </row>
    <row r="17" spans="1:3" ht="15" customHeight="1">
      <c r="A17" s="21">
        <v>13</v>
      </c>
      <c r="B17" s="22" t="s">
        <v>11</v>
      </c>
      <c r="C17" s="25">
        <v>1</v>
      </c>
    </row>
    <row r="18" spans="1:3" ht="15" customHeight="1">
      <c r="A18" s="21">
        <v>14</v>
      </c>
      <c r="B18" s="22" t="s">
        <v>27</v>
      </c>
      <c r="C18" s="25">
        <v>1</v>
      </c>
    </row>
    <row r="19" spans="1:3" ht="15" customHeight="1">
      <c r="A19" s="21">
        <v>15</v>
      </c>
      <c r="B19" s="22" t="s">
        <v>14</v>
      </c>
      <c r="C19" s="25">
        <v>1</v>
      </c>
    </row>
    <row r="20" spans="1:3" ht="15" customHeight="1">
      <c r="A20" s="21">
        <v>16</v>
      </c>
      <c r="B20" s="22" t="s">
        <v>21</v>
      </c>
      <c r="C20" s="25">
        <v>1</v>
      </c>
    </row>
    <row r="21" spans="1:3" ht="15" customHeight="1">
      <c r="A21" s="21">
        <v>17</v>
      </c>
      <c r="B21" s="22" t="s">
        <v>25</v>
      </c>
      <c r="C21" s="25">
        <v>1</v>
      </c>
    </row>
    <row r="22" spans="1:3" ht="15" customHeight="1">
      <c r="A22" s="21">
        <v>18</v>
      </c>
      <c r="B22" s="22" t="s">
        <v>22</v>
      </c>
      <c r="C22" s="25">
        <v>1</v>
      </c>
    </row>
    <row r="23" spans="1:3" ht="15" customHeight="1">
      <c r="A23" s="21">
        <v>19</v>
      </c>
      <c r="B23" s="22" t="s">
        <v>26</v>
      </c>
      <c r="C23" s="25">
        <v>1</v>
      </c>
    </row>
    <row r="24" spans="1:3" ht="15" customHeight="1">
      <c r="A24" s="23">
        <v>20</v>
      </c>
      <c r="B24" s="24" t="s">
        <v>31</v>
      </c>
      <c r="C24" s="26">
        <v>1</v>
      </c>
    </row>
    <row r="25" ht="12.75">
      <c r="C25" s="2">
        <f>SUM(C5:C24)</f>
        <v>46</v>
      </c>
    </row>
  </sheetData>
  <sheetProtection/>
  <autoFilter ref="A4:C5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2016-08-08T09:27:17Z</dcterms:modified>
  <cp:category/>
  <cp:version/>
  <cp:contentType/>
  <cp:contentStatus/>
</cp:coreProperties>
</file>