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<sst xmlns="http://schemas.openxmlformats.org/spreadsheetml/2006/main" count="941" uniqueCount="519">
  <si>
    <t>CECCARELLI</t>
  </si>
  <si>
    <t>DANZA</t>
  </si>
  <si>
    <t>CARLOMAGNO</t>
  </si>
  <si>
    <t>ROSALBA</t>
  </si>
  <si>
    <t>MARTINI</t>
  </si>
  <si>
    <t>G.S. MEO PATACCA</t>
  </si>
  <si>
    <t>RAPUANO</t>
  </si>
  <si>
    <t>MARIA</t>
  </si>
  <si>
    <t>CONSAMARO</t>
  </si>
  <si>
    <t>ZAPPI</t>
  </si>
  <si>
    <t>UISP ROMA</t>
  </si>
  <si>
    <t>ROCCO</t>
  </si>
  <si>
    <t>PARIS</t>
  </si>
  <si>
    <t>ANNA MARIA</t>
  </si>
  <si>
    <t>ANNA</t>
  </si>
  <si>
    <t>LONGO</t>
  </si>
  <si>
    <t>FEDERICO</t>
  </si>
  <si>
    <t>CHIARA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</si>
  <si>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</si>
  <si>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</si>
  <si>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</si>
  <si>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</si>
  <si>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</si>
  <si>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</si>
  <si>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</si>
  <si>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</si>
  <si>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</si>
  <si>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</si>
  <si>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</si>
  <si>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</si>
  <si>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</si>
  <si>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</si>
  <si>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</si>
  <si>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</si>
  <si>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</si>
  <si>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BRUNO</t>
  </si>
  <si>
    <t>FRANCO</t>
  </si>
  <si>
    <t>PAOLO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</si>
  <si>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</si>
  <si>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</si>
  <si>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</si>
  <si>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</si>
  <si>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</si>
  <si>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</si>
  <si>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</si>
  <si>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</si>
  <si>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</si>
  <si>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</si>
  <si>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</si>
  <si>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</si>
  <si>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</si>
  <si>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GIANCARLO</t>
  </si>
  <si>
    <t>LUCA</t>
  </si>
  <si>
    <t>MARCO</t>
  </si>
  <si>
    <t>SERGIO</t>
  </si>
  <si>
    <t>CORRADO</t>
  </si>
  <si>
    <t>DANIELE</t>
  </si>
  <si>
    <t>CLAUDIO</t>
  </si>
  <si>
    <t>ANDREA</t>
  </si>
  <si>
    <t>MARINO</t>
  </si>
  <si>
    <t>MASSIMILIANO</t>
  </si>
  <si>
    <t>MARCELLO</t>
  </si>
  <si>
    <t>VINCENZO</t>
  </si>
  <si>
    <t>DOMENICO</t>
  </si>
  <si>
    <t>MARIO</t>
  </si>
  <si>
    <t>SANDRO</t>
  </si>
  <si>
    <t>RICCARDO</t>
  </si>
  <si>
    <t>MICHELE</t>
  </si>
  <si>
    <t>ROBERTA</t>
  </si>
  <si>
    <t>PIETRO</t>
  </si>
  <si>
    <t>UMBERTO</t>
  </si>
  <si>
    <t>ANGELO</t>
  </si>
  <si>
    <t>ROSA</t>
  </si>
  <si>
    <t>ELISABETTA</t>
  </si>
  <si>
    <t>GIORGIO</t>
  </si>
  <si>
    <t>ENRICO</t>
  </si>
  <si>
    <t>A.S. AMATORI VILLA PAMPHILI</t>
  </si>
  <si>
    <t>RENZO</t>
  </si>
  <si>
    <t>MANCINI</t>
  </si>
  <si>
    <t>RICCI</t>
  </si>
  <si>
    <t>G.S. CAT SPORT ROMA</t>
  </si>
  <si>
    <t>FIAMME GIALLE G. SIMONI</t>
  </si>
  <si>
    <t>FAZI</t>
  </si>
  <si>
    <t>LIBERATO</t>
  </si>
  <si>
    <t>GAETANO</t>
  </si>
  <si>
    <t>UGO</t>
  </si>
  <si>
    <t>GALLO</t>
  </si>
  <si>
    <t>U.S. ROMA 83</t>
  </si>
  <si>
    <t>A.S. ATL. VILLA GUGLIELMI</t>
  </si>
  <si>
    <t>SANTINI</t>
  </si>
  <si>
    <t>OLIVIERO</t>
  </si>
  <si>
    <t>ALFREDO</t>
  </si>
  <si>
    <t>TRAVAGLINI</t>
  </si>
  <si>
    <t>LAURA</t>
  </si>
  <si>
    <t>LORETI</t>
  </si>
  <si>
    <t>GIORGI</t>
  </si>
  <si>
    <t>SORGI</t>
  </si>
  <si>
    <t>G.S.D. K42 GROUPAMA</t>
  </si>
  <si>
    <t>WALTER</t>
  </si>
  <si>
    <t>MIGLIACCIO</t>
  </si>
  <si>
    <t>SIMONETTA</t>
  </si>
  <si>
    <t>BARBARA</t>
  </si>
  <si>
    <t>LBM SPORT TEAM</t>
  </si>
  <si>
    <t>VENDITTI</t>
  </si>
  <si>
    <t>ROMEO</t>
  </si>
  <si>
    <t>CHRISTIAN</t>
  </si>
  <si>
    <t>A.S. ROMA ROAD R.CLUB</t>
  </si>
  <si>
    <t>BRANDI</t>
  </si>
  <si>
    <t>ALESSANDRA</t>
  </si>
  <si>
    <t>GIOVANNI BATTISTA</t>
  </si>
  <si>
    <t>A.S.D. PODISTICA 2007</t>
  </si>
  <si>
    <t>CAMPANA</t>
  </si>
  <si>
    <t>ATL. MONTE MARIO</t>
  </si>
  <si>
    <t>EMANUELE</t>
  </si>
  <si>
    <t>LAZIO RUNNERS TEAM A.S.D.</t>
  </si>
  <si>
    <t>VALERI</t>
  </si>
  <si>
    <t>GIULIANI</t>
  </si>
  <si>
    <t>BESTIACO</t>
  </si>
  <si>
    <t>CESARONI</t>
  </si>
  <si>
    <t>ZERVOS</t>
  </si>
  <si>
    <t>KIM THU</t>
  </si>
  <si>
    <t>FRANCHI</t>
  </si>
  <si>
    <t>MM35</t>
  </si>
  <si>
    <t>DREAM TEAM ROMA</t>
  </si>
  <si>
    <t>0.53.47</t>
  </si>
  <si>
    <t>TRIPOCCHIO</t>
  </si>
  <si>
    <t>MF35</t>
  </si>
  <si>
    <t>ASD OPOA TEAM RUNNING TRAS</t>
  </si>
  <si>
    <t>1.08.34</t>
  </si>
  <si>
    <t>ERNESTO</t>
  </si>
  <si>
    <t>MM40</t>
  </si>
  <si>
    <t>0.54.40</t>
  </si>
  <si>
    <t>SCARSELLA</t>
  </si>
  <si>
    <t>PIERA</t>
  </si>
  <si>
    <t>MF55</t>
  </si>
  <si>
    <t>1.12.06</t>
  </si>
  <si>
    <t>RCF</t>
  </si>
  <si>
    <t>0.55.04</t>
  </si>
  <si>
    <t>MORGANTE</t>
  </si>
  <si>
    <t>AMATORE</t>
  </si>
  <si>
    <t>ASD G.S. MARSICA</t>
  </si>
  <si>
    <t>1.13.17</t>
  </si>
  <si>
    <t>PINARDI</t>
  </si>
  <si>
    <t>0.56.08</t>
  </si>
  <si>
    <t>MF40</t>
  </si>
  <si>
    <t>ATL. INSIEME</t>
  </si>
  <si>
    <t>1.13.20</t>
  </si>
  <si>
    <t>PORCU</t>
  </si>
  <si>
    <t>CESARE</t>
  </si>
  <si>
    <t>G.S. ATL. FALERIA</t>
  </si>
  <si>
    <t>0.56.33</t>
  </si>
  <si>
    <t>LIBERATI</t>
  </si>
  <si>
    <t>1.13.25</t>
  </si>
  <si>
    <t>PECCE</t>
  </si>
  <si>
    <t>0.57.44</t>
  </si>
  <si>
    <t>ORIANA</t>
  </si>
  <si>
    <t>MF45</t>
  </si>
  <si>
    <t>1.13.28</t>
  </si>
  <si>
    <t>RAIDICH</t>
  </si>
  <si>
    <t>0.58.15</t>
  </si>
  <si>
    <t>BATTELLI</t>
  </si>
  <si>
    <t>DANIELA</t>
  </si>
  <si>
    <t>POD. CARSULAE TERNI</t>
  </si>
  <si>
    <t>1.13.44</t>
  </si>
  <si>
    <t>AVIS AIDO RIETI</t>
  </si>
  <si>
    <t>0.58.21</t>
  </si>
  <si>
    <t>SANTARELLI</t>
  </si>
  <si>
    <t>PATRIZIA</t>
  </si>
  <si>
    <t>MF50</t>
  </si>
  <si>
    <t>1.15.31</t>
  </si>
  <si>
    <t>SCARPA</t>
  </si>
  <si>
    <t>MM45</t>
  </si>
  <si>
    <t>0.58.33</t>
  </si>
  <si>
    <t>ZERINI</t>
  </si>
  <si>
    <t>RUNN. S.GEMINI</t>
  </si>
  <si>
    <t>1.15.49</t>
  </si>
  <si>
    <t>DE PAOLIS</t>
  </si>
  <si>
    <t>ANTONELLO</t>
  </si>
  <si>
    <t>0.59.03</t>
  </si>
  <si>
    <t>AGABITI</t>
  </si>
  <si>
    <t>CAROLINA</t>
  </si>
  <si>
    <t>1.18.44</t>
  </si>
  <si>
    <t>DOMINICI</t>
  </si>
  <si>
    <t>MM50</t>
  </si>
  <si>
    <t>0.59.15</t>
  </si>
  <si>
    <t>ALBA</t>
  </si>
  <si>
    <t>1.22.30</t>
  </si>
  <si>
    <t>CAVALLUCCI</t>
  </si>
  <si>
    <t>0.59.23</t>
  </si>
  <si>
    <t>GIGLI</t>
  </si>
  <si>
    <t>1.25.48</t>
  </si>
  <si>
    <t>CHEN</t>
  </si>
  <si>
    <t>RAN</t>
  </si>
  <si>
    <t>0.59.25</t>
  </si>
  <si>
    <t>AGERATO</t>
  </si>
  <si>
    <t>PODISTICA MYRICAE ASS.CULT.A</t>
  </si>
  <si>
    <t>1.26.59</t>
  </si>
  <si>
    <t>TIBERTI</t>
  </si>
  <si>
    <t>CITTADUCALE RUNNERS CLUB</t>
  </si>
  <si>
    <t>0.59.38</t>
  </si>
  <si>
    <t>SABANI</t>
  </si>
  <si>
    <t>MERSIE</t>
  </si>
  <si>
    <t>PROMESSA</t>
  </si>
  <si>
    <t>1.27.18</t>
  </si>
  <si>
    <t>0.59.49</t>
  </si>
  <si>
    <t>POLINI</t>
  </si>
  <si>
    <t>1.27.49</t>
  </si>
  <si>
    <t>D'ANGIO'</t>
  </si>
  <si>
    <t>1.00.07</t>
  </si>
  <si>
    <t>PETRELLI</t>
  </si>
  <si>
    <t>MARCELLA</t>
  </si>
  <si>
    <t>A.S.D. PODISTICA OSTIA</t>
  </si>
  <si>
    <t>1.29.14</t>
  </si>
  <si>
    <t>VESPIGNANI</t>
  </si>
  <si>
    <t>1.00.55</t>
  </si>
  <si>
    <t>VITA ATLETICA</t>
  </si>
  <si>
    <t>1.29.37</t>
  </si>
  <si>
    <t>COSSU</t>
  </si>
  <si>
    <t>SILVANO</t>
  </si>
  <si>
    <t>1.00.57</t>
  </si>
  <si>
    <t>DELLE GROTTI</t>
  </si>
  <si>
    <t>IVANA</t>
  </si>
  <si>
    <t>1.30.07</t>
  </si>
  <si>
    <t>SIMONETTI</t>
  </si>
  <si>
    <t>1.01.00</t>
  </si>
  <si>
    <t>SERAFINO</t>
  </si>
  <si>
    <t>TERESA</t>
  </si>
  <si>
    <t>1.30.16</t>
  </si>
  <si>
    <t>GUIDOBALDI</t>
  </si>
  <si>
    <t>1.01.16</t>
  </si>
  <si>
    <t>MELCHIORRE</t>
  </si>
  <si>
    <t>1.30.18</t>
  </si>
  <si>
    <t>BARTOLINI</t>
  </si>
  <si>
    <t>1.02.24</t>
  </si>
  <si>
    <t>PIMPINELLA</t>
  </si>
  <si>
    <t>1.34.51</t>
  </si>
  <si>
    <t>MM55</t>
  </si>
  <si>
    <t>1.03.19</t>
  </si>
  <si>
    <t>TARTAMELLI</t>
  </si>
  <si>
    <t>LINA</t>
  </si>
  <si>
    <t>MF60</t>
  </si>
  <si>
    <t>AMATORI POD. TERNI</t>
  </si>
  <si>
    <t>1.38.51</t>
  </si>
  <si>
    <t>DE VIZIO</t>
  </si>
  <si>
    <t>1.03.30</t>
  </si>
  <si>
    <t>TARQUINI</t>
  </si>
  <si>
    <t>1.38.59</t>
  </si>
  <si>
    <t>TRIPICIANO</t>
  </si>
  <si>
    <t>SABINA MARATHON CLUB</t>
  </si>
  <si>
    <t>1.03.32</t>
  </si>
  <si>
    <t>VECCHI</t>
  </si>
  <si>
    <t>GRAZIA</t>
  </si>
  <si>
    <t>1.40.07</t>
  </si>
  <si>
    <t>GENNARINI</t>
  </si>
  <si>
    <t>PECORELLA</t>
  </si>
  <si>
    <t>1.44.50</t>
  </si>
  <si>
    <t>1.03.36</t>
  </si>
  <si>
    <t>BISEGNA</t>
  </si>
  <si>
    <t>1.47.19</t>
  </si>
  <si>
    <t>FOTI</t>
  </si>
  <si>
    <t>1.03.44</t>
  </si>
  <si>
    <t>SERPI</t>
  </si>
  <si>
    <t>1.03.55</t>
  </si>
  <si>
    <t>DIONISI</t>
  </si>
  <si>
    <t>1.03.57</t>
  </si>
  <si>
    <t>CALCAGNA</t>
  </si>
  <si>
    <t>1.04.03</t>
  </si>
  <si>
    <t>PERELLI</t>
  </si>
  <si>
    <t>1.04.06</t>
  </si>
  <si>
    <t>GUIDI</t>
  </si>
  <si>
    <t>1.04.11</t>
  </si>
  <si>
    <t>MAIOZZI</t>
  </si>
  <si>
    <t>1.04.28</t>
  </si>
  <si>
    <t>DI SEVO</t>
  </si>
  <si>
    <t>1.05.30</t>
  </si>
  <si>
    <t>BASCIU</t>
  </si>
  <si>
    <t>ATLETICA FIANO ROMANO</t>
  </si>
  <si>
    <t>1.05.36</t>
  </si>
  <si>
    <t>GUADAGNINI</t>
  </si>
  <si>
    <t>1.05.48</t>
  </si>
  <si>
    <t>FABRI</t>
  </si>
  <si>
    <t>1.06.14</t>
  </si>
  <si>
    <t>PETRICCA</t>
  </si>
  <si>
    <t>1.06.25</t>
  </si>
  <si>
    <t>TORELLI</t>
  </si>
  <si>
    <t>1.06.35</t>
  </si>
  <si>
    <t>FASCIANI</t>
  </si>
  <si>
    <t>EMILIO</t>
  </si>
  <si>
    <t>ASD PODISTICA LUCO DEI MARSI</t>
  </si>
  <si>
    <t>1.06.52</t>
  </si>
  <si>
    <t>SPERANDIO</t>
  </si>
  <si>
    <t>1.06.54</t>
  </si>
  <si>
    <t>RAULE</t>
  </si>
  <si>
    <t>FLAVIO</t>
  </si>
  <si>
    <t>1.07.08</t>
  </si>
  <si>
    <t>COVUCCIA</t>
  </si>
  <si>
    <t>1.07.13</t>
  </si>
  <si>
    <t>CASTELLUCCI</t>
  </si>
  <si>
    <t>1.07.17</t>
  </si>
  <si>
    <t>DI NATALE</t>
  </si>
  <si>
    <t>SIMPLICIO</t>
  </si>
  <si>
    <t>1.07.37</t>
  </si>
  <si>
    <t>LICATA</t>
  </si>
  <si>
    <t>A.S.D. AMATORI ATL. POMEZIA</t>
  </si>
  <si>
    <t>1.07.41</t>
  </si>
  <si>
    <t>MM60</t>
  </si>
  <si>
    <t>1.07.43</t>
  </si>
  <si>
    <t>BOVI</t>
  </si>
  <si>
    <t>1.07.45</t>
  </si>
  <si>
    <t>1.08.01</t>
  </si>
  <si>
    <t>FIORINI</t>
  </si>
  <si>
    <t>PODISTICA DEI FIORI</t>
  </si>
  <si>
    <t>1.08.05</t>
  </si>
  <si>
    <t>FESTUCCIA</t>
  </si>
  <si>
    <t>ASD ROAD BIKE CANTALICE</t>
  </si>
  <si>
    <t>1.08.15</t>
  </si>
  <si>
    <t>BORTOLONI</t>
  </si>
  <si>
    <t>NATALINO</t>
  </si>
  <si>
    <t>1.08.43</t>
  </si>
  <si>
    <t>MASSIMIANI</t>
  </si>
  <si>
    <t>1.08.57</t>
  </si>
  <si>
    <t>GRANITO</t>
  </si>
  <si>
    <t>1.09.05</t>
  </si>
  <si>
    <t>BRESCINI</t>
  </si>
  <si>
    <t>1.09.21</t>
  </si>
  <si>
    <t>FANELLO</t>
  </si>
  <si>
    <t>1.09.24</t>
  </si>
  <si>
    <t>1.09.28</t>
  </si>
  <si>
    <t>ANTINOCOLI</t>
  </si>
  <si>
    <t>EDOARDO</t>
  </si>
  <si>
    <t>CA.RI.RI. RIETI</t>
  </si>
  <si>
    <t>1.09.40</t>
  </si>
  <si>
    <t>FINOCCHI</t>
  </si>
  <si>
    <t>1.10.18</t>
  </si>
  <si>
    <t>DE LUCA RAPONE</t>
  </si>
  <si>
    <t>A.S.D. ENEA</t>
  </si>
  <si>
    <t>1.10.34</t>
  </si>
  <si>
    <t>CROCE</t>
  </si>
  <si>
    <t>1.10.42</t>
  </si>
  <si>
    <t>TONANZI</t>
  </si>
  <si>
    <t>1.10.49</t>
  </si>
  <si>
    <t>CARLETTI</t>
  </si>
  <si>
    <t>ATLETICOUISP MONTEROTONDO</t>
  </si>
  <si>
    <t>1.10.53</t>
  </si>
  <si>
    <t>MINASI</t>
  </si>
  <si>
    <t>1.10.58</t>
  </si>
  <si>
    <t>CIPIANI</t>
  </si>
  <si>
    <t>1.10.59</t>
  </si>
  <si>
    <t>CASTELLANI</t>
  </si>
  <si>
    <t>1.11.30</t>
  </si>
  <si>
    <t>FIORANI</t>
  </si>
  <si>
    <t>1.11.39</t>
  </si>
  <si>
    <t>DI FRANCESCANTONIO</t>
  </si>
  <si>
    <t>1.11.47</t>
  </si>
  <si>
    <t>1.11.50</t>
  </si>
  <si>
    <t>1.12.13</t>
  </si>
  <si>
    <t>PENDENZA</t>
  </si>
  <si>
    <t>1.12.27</t>
  </si>
  <si>
    <t>BROCCOLETTI</t>
  </si>
  <si>
    <t>1.12.29</t>
  </si>
  <si>
    <t>1.12.48</t>
  </si>
  <si>
    <t>PASQUINI</t>
  </si>
  <si>
    <t>1.13.08</t>
  </si>
  <si>
    <t>STRIPPOLI</t>
  </si>
  <si>
    <t>G.S. POD. PRENESTE</t>
  </si>
  <si>
    <t>1.13.10</t>
  </si>
  <si>
    <t>TEVERE ROMA 04</t>
  </si>
  <si>
    <t>1.13.12</t>
  </si>
  <si>
    <t>CHECCHETELLI</t>
  </si>
  <si>
    <t>1.13.24</t>
  </si>
  <si>
    <t>REMO</t>
  </si>
  <si>
    <t>1.13.32</t>
  </si>
  <si>
    <t>1.13.54</t>
  </si>
  <si>
    <t>1.14.09</t>
  </si>
  <si>
    <t>NEGRONI</t>
  </si>
  <si>
    <t>ATL. UISP CVA TREVI</t>
  </si>
  <si>
    <t>1.14.48</t>
  </si>
  <si>
    <t>CAMPANELLI</t>
  </si>
  <si>
    <t>EUROPEAN RUNNING CLUB</t>
  </si>
  <si>
    <t>1.14.57</t>
  </si>
  <si>
    <t>MARCHIONNI</t>
  </si>
  <si>
    <t>1.15.14</t>
  </si>
  <si>
    <t>FUSCO</t>
  </si>
  <si>
    <t>GIAMMARIO</t>
  </si>
  <si>
    <t>POD. C.L.T.</t>
  </si>
  <si>
    <t>1.15.28</t>
  </si>
  <si>
    <t>FILIBERTO</t>
  </si>
  <si>
    <t>1.15.41</t>
  </si>
  <si>
    <t>DEL CIELLO</t>
  </si>
  <si>
    <t>MM65</t>
  </si>
  <si>
    <t>MARIANI</t>
  </si>
  <si>
    <t>1.16.19</t>
  </si>
  <si>
    <t>1.16.33</t>
  </si>
  <si>
    <t>CIRONE</t>
  </si>
  <si>
    <t>PODISTICA SETTECAMINI ROMA</t>
  </si>
  <si>
    <t>1.16.57</t>
  </si>
  <si>
    <t>BERARDI</t>
  </si>
  <si>
    <t>1.17.13</t>
  </si>
  <si>
    <t>DEMMA</t>
  </si>
  <si>
    <t>FILIPPO</t>
  </si>
  <si>
    <t>1.17.28</t>
  </si>
  <si>
    <t>CECCAROSSI</t>
  </si>
  <si>
    <t>1.17.52</t>
  </si>
  <si>
    <t>UBSICINO</t>
  </si>
  <si>
    <t>1.18.06</t>
  </si>
  <si>
    <t>CRISOSTONI</t>
  </si>
  <si>
    <t>ATL. MIRICAE</t>
  </si>
  <si>
    <t>1.18.09</t>
  </si>
  <si>
    <t>FALLI</t>
  </si>
  <si>
    <t>1.18.10</t>
  </si>
  <si>
    <t>TURCO</t>
  </si>
  <si>
    <t>1.18.12</t>
  </si>
  <si>
    <t>1.18.23</t>
  </si>
  <si>
    <t>CAROSI</t>
  </si>
  <si>
    <t>1.18.26</t>
  </si>
  <si>
    <t>LEONI</t>
  </si>
  <si>
    <t>1.18.29</t>
  </si>
  <si>
    <t>BRIZI</t>
  </si>
  <si>
    <t>1.18.31</t>
  </si>
  <si>
    <t>ONESTI</t>
  </si>
  <si>
    <t>1.18.38</t>
  </si>
  <si>
    <t>BORDONI</t>
  </si>
  <si>
    <t>ATL. PALOMBARA S.</t>
  </si>
  <si>
    <t>1.18.39</t>
  </si>
  <si>
    <t>CAMPOLONGO</t>
  </si>
  <si>
    <t>1.18.41</t>
  </si>
  <si>
    <t>SCOPETTUOLO</t>
  </si>
  <si>
    <t>MOZZETTI</t>
  </si>
  <si>
    <t>MM70</t>
  </si>
  <si>
    <t>1.19.30</t>
  </si>
  <si>
    <t>SPAZIANI</t>
  </si>
  <si>
    <t>1.19.38</t>
  </si>
  <si>
    <t>SALIOLA</t>
  </si>
  <si>
    <t>1.21.42</t>
  </si>
  <si>
    <t>MARCONI</t>
  </si>
  <si>
    <t>1.22.26</t>
  </si>
  <si>
    <t>SPIRITO TRAIL ASD</t>
  </si>
  <si>
    <t>1.22.29</t>
  </si>
  <si>
    <t>OTTAVIO LUIGI</t>
  </si>
  <si>
    <t>1.22.36</t>
  </si>
  <si>
    <t>CERQUETANI</t>
  </si>
  <si>
    <t>1.22.37</t>
  </si>
  <si>
    <t>BUTTERONI</t>
  </si>
  <si>
    <t>1.24.08</t>
  </si>
  <si>
    <t>ASTERIX MORLUPO</t>
  </si>
  <si>
    <t>1.24.24</t>
  </si>
  <si>
    <t>GUBBIOTTI</t>
  </si>
  <si>
    <t>MORENO</t>
  </si>
  <si>
    <t>1.24.26</t>
  </si>
  <si>
    <t>COVINO</t>
  </si>
  <si>
    <t>A.S.WORLD MARATHON CLUB</t>
  </si>
  <si>
    <t>1.24.38</t>
  </si>
  <si>
    <t>FILESI</t>
  </si>
  <si>
    <t>1.24.48</t>
  </si>
  <si>
    <t>DE CICCO</t>
  </si>
  <si>
    <t>1.25.24</t>
  </si>
  <si>
    <t>1.25.31</t>
  </si>
  <si>
    <t>MELISSARI</t>
  </si>
  <si>
    <t>1.26.07</t>
  </si>
  <si>
    <t>D'AMORE</t>
  </si>
  <si>
    <t>1.26.48</t>
  </si>
  <si>
    <t>1.27.29</t>
  </si>
  <si>
    <t>TESTONI</t>
  </si>
  <si>
    <t>1.27.53</t>
  </si>
  <si>
    <t>1.27.54</t>
  </si>
  <si>
    <t>DI GUIDA</t>
  </si>
  <si>
    <t>TOMASO</t>
  </si>
  <si>
    <t>1.28.31</t>
  </si>
  <si>
    <t>POSSETTI</t>
  </si>
  <si>
    <t>1.28.55</t>
  </si>
  <si>
    <t>MARCOVECCHIO</t>
  </si>
  <si>
    <t>ROBERT</t>
  </si>
  <si>
    <t>RE</t>
  </si>
  <si>
    <t>1.29.47</t>
  </si>
  <si>
    <t>TONINO</t>
  </si>
  <si>
    <t>MAZZANTI</t>
  </si>
  <si>
    <t>ADELMO</t>
  </si>
  <si>
    <t>1.30.19</t>
  </si>
  <si>
    <t>1.31.03</t>
  </si>
  <si>
    <t>VEROLI</t>
  </si>
  <si>
    <t>1.32.20</t>
  </si>
  <si>
    <t>CARNASSALE</t>
  </si>
  <si>
    <t>1.32.57</t>
  </si>
  <si>
    <t>MARCHITIELLO</t>
  </si>
  <si>
    <t>ANIELLO</t>
  </si>
  <si>
    <t>1.33.41</t>
  </si>
  <si>
    <t>BROGI</t>
  </si>
  <si>
    <t>1.34.17</t>
  </si>
  <si>
    <t>SCIUNZI</t>
  </si>
  <si>
    <t>1.34.35</t>
  </si>
  <si>
    <t>FRANCICA</t>
  </si>
  <si>
    <t>1.35.06</t>
  </si>
  <si>
    <t>BANDINU</t>
  </si>
  <si>
    <t>IGNAZIO</t>
  </si>
  <si>
    <t>1.36.17</t>
  </si>
  <si>
    <t>MENDOLIA</t>
  </si>
  <si>
    <t>SANTINO</t>
  </si>
  <si>
    <t>1.36.53</t>
  </si>
  <si>
    <t>PATRIZI</t>
  </si>
  <si>
    <t>1.40.08</t>
  </si>
  <si>
    <t>SCONOCCHIA</t>
  </si>
  <si>
    <t>1.40.39</t>
  </si>
  <si>
    <t>CIUT</t>
  </si>
  <si>
    <t>GUSTAVO</t>
  </si>
  <si>
    <t>1.40.42</t>
  </si>
  <si>
    <t>GALLINI</t>
  </si>
  <si>
    <t>1.41.59</t>
  </si>
  <si>
    <t>PROCACCI</t>
  </si>
  <si>
    <t>1.46.07</t>
  </si>
  <si>
    <t>MENAPACE</t>
  </si>
  <si>
    <t>ETTORE</t>
  </si>
  <si>
    <t>1.46.47</t>
  </si>
  <si>
    <t>BORGONOVO</t>
  </si>
  <si>
    <t>1.46.54</t>
  </si>
  <si>
    <t>MM75</t>
  </si>
  <si>
    <t>1.53.33</t>
  </si>
  <si>
    <t>Corsa dell'Amatore della Valle Santa 12ª edizione</t>
  </si>
  <si>
    <t xml:space="preserve"> Contigliano (RI) Italia - Domenica 20/09/2009</t>
  </si>
  <si>
    <t>LIBERO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</si>
</sst>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516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517</v>
      </c>
      <c r="B2" s="43"/>
      <c r="C2" s="43"/>
      <c r="D2" s="43"/>
      <c r="E2" s="43"/>
      <c r="F2" s="43"/>
      <c r="G2" s="44"/>
      <c r="H2" s="6" t="s">
        <v>18</v>
      </c>
      <c r="I2" s="7">
        <v>15.5</v>
      </c>
    </row>
    <row r="3" spans="1:9" ht="37.5" customHeight="1" thickBot="1">
      <c r="A3" s="15" t="s">
        <v>19</v>
      </c>
      <c r="B3" s="8" t="s">
        <v>20</v>
      </c>
      <c r="C3" s="9" t="s">
        <v>21</v>
      </c>
      <c r="D3" s="9" t="s">
        <v>22</v>
      </c>
      <c r="E3" s="10" t="s">
        <v>23</v>
      </c>
      <c r="F3" s="11" t="s">
        <v>24</v>
      </c>
      <c r="G3" s="11" t="s">
        <v>25</v>
      </c>
      <c r="H3" s="11" t="s">
        <v>26</v>
      </c>
      <c r="I3" s="12" t="s">
        <v>27</v>
      </c>
    </row>
    <row r="4" spans="1:9" s="1" customFormat="1" ht="15" customHeight="1">
      <c r="A4" s="16">
        <v>1</v>
      </c>
      <c r="B4" s="17" t="s">
        <v>121</v>
      </c>
      <c r="C4" s="17" t="s">
        <v>34</v>
      </c>
      <c r="D4" s="29" t="s">
        <v>122</v>
      </c>
      <c r="E4" s="17" t="s">
        <v>123</v>
      </c>
      <c r="F4" s="29" t="s">
        <v>124</v>
      </c>
      <c r="G4" s="18" t="str">
        <f>TEXT(INT((HOUR(F4)*3600+MINUTE(F4)*60+SECOND(F4))/$I$2/60),"0")&amp;"."&amp;TEXT(MOD((HOUR(F4)*3600+MINUTE(F4)*60+SECOND(F4))/$I$2,60),"00")&amp;"/km"</f>
        <v>3.28/km</v>
      </c>
      <c r="H4" s="19">
        <f>F4-$F$4</f>
        <v>0</v>
      </c>
      <c r="I4" s="19">
        <f>F4-INDEX($F$4:$F$179,MATCH(D4,$D$4:$D$179,0))</f>
        <v>0</v>
      </c>
    </row>
    <row r="5" spans="1:9" s="1" customFormat="1" ht="15" customHeight="1">
      <c r="A5" s="20">
        <v>2</v>
      </c>
      <c r="B5" s="21" t="s">
        <v>103</v>
      </c>
      <c r="C5" s="21" t="s">
        <v>129</v>
      </c>
      <c r="D5" s="30" t="s">
        <v>130</v>
      </c>
      <c r="E5" s="21" t="s">
        <v>106</v>
      </c>
      <c r="F5" s="30" t="s">
        <v>131</v>
      </c>
      <c r="G5" s="22" t="str">
        <f>TEXT(INT((HOUR(F5)*3600+MINUTE(F5)*60+SECOND(F5))/$I$2/60),"0")&amp;"."&amp;TEXT(MOD((HOUR(F5)*3600+MINUTE(F5)*60+SECOND(F5))/$I$2,60),"00")&amp;"/km"</f>
        <v>3.32/km</v>
      </c>
      <c r="H5" s="23">
        <f>F5-$F$4</f>
        <v>0.000613425925925927</v>
      </c>
      <c r="I5" s="23">
        <f>F5-INDEX($F$4:$F$179,MATCH(D5,$D$4:$D$179,0))</f>
        <v>0</v>
      </c>
    </row>
    <row r="6" spans="1:9" s="1" customFormat="1" ht="15" customHeight="1">
      <c r="A6" s="20">
        <v>3</v>
      </c>
      <c r="B6" s="21" t="s">
        <v>35</v>
      </c>
      <c r="C6" s="21" t="s">
        <v>36</v>
      </c>
      <c r="D6" s="30" t="s">
        <v>130</v>
      </c>
      <c r="E6" s="21" t="s">
        <v>136</v>
      </c>
      <c r="F6" s="30" t="s">
        <v>137</v>
      </c>
      <c r="G6" s="22" t="str">
        <f>TEXT(INT((HOUR(F6)*3600+MINUTE(F6)*60+SECOND(F6))/$I$2/60),"0")&amp;"."&amp;TEXT(MOD((HOUR(F6)*3600+MINUTE(F6)*60+SECOND(F6))/$I$2,60),"00")&amp;"/km"</f>
        <v>3.33/km</v>
      </c>
      <c r="H6" s="23">
        <f>F6-$F$4</f>
        <v>0.0008912037037037066</v>
      </c>
      <c r="I6" s="23">
        <f>F6-INDEX($F$4:$F$179,MATCH(D6,$D$4:$D$179,0))</f>
        <v>0.00027777777777777957</v>
      </c>
    </row>
    <row r="7" spans="1:9" s="1" customFormat="1" ht="15" customHeight="1">
      <c r="A7" s="20">
        <v>4</v>
      </c>
      <c r="B7" s="21" t="s">
        <v>142</v>
      </c>
      <c r="C7" s="21" t="s">
        <v>98</v>
      </c>
      <c r="D7" s="30" t="s">
        <v>122</v>
      </c>
      <c r="E7" s="21" t="s">
        <v>140</v>
      </c>
      <c r="F7" s="30" t="s">
        <v>143</v>
      </c>
      <c r="G7" s="22" t="str">
        <f>TEXT(INT((HOUR(F7)*3600+MINUTE(F7)*60+SECOND(F7))/$I$2/60),"0")&amp;"."&amp;TEXT(MOD((HOUR(F7)*3600+MINUTE(F7)*60+SECOND(F7))/$I$2,60),"00")&amp;"/km"</f>
        <v>3.37/km</v>
      </c>
      <c r="H7" s="23">
        <f>F7-$F$4</f>
        <v>0.0016319444444444497</v>
      </c>
      <c r="I7" s="23">
        <f>F7-INDEX($F$4:$F$179,MATCH(D7,$D$4:$D$179,0))</f>
        <v>0.0016319444444444497</v>
      </c>
    </row>
    <row r="8" spans="1:9" s="1" customFormat="1" ht="15" customHeight="1">
      <c r="A8" s="20">
        <v>5</v>
      </c>
      <c r="B8" s="21" t="s">
        <v>147</v>
      </c>
      <c r="C8" s="21" t="s">
        <v>148</v>
      </c>
      <c r="D8" s="30" t="s">
        <v>130</v>
      </c>
      <c r="E8" s="21" t="s">
        <v>149</v>
      </c>
      <c r="F8" s="30" t="s">
        <v>150</v>
      </c>
      <c r="G8" s="22" t="str">
        <f>TEXT(INT((HOUR(F8)*3600+MINUTE(F8)*60+SECOND(F8))/$I$2/60),"0")&amp;"."&amp;TEXT(MOD((HOUR(F8)*3600+MINUTE(F8)*60+SECOND(F8))/$I$2,60),"00")&amp;"/km"</f>
        <v>3.39/km</v>
      </c>
      <c r="H8" s="23">
        <f>F8-$F$4</f>
        <v>0.001921296296296296</v>
      </c>
      <c r="I8" s="23">
        <f>F8-INDEX($F$4:$F$179,MATCH(D8,$D$4:$D$179,0))</f>
        <v>0.001307870370370369</v>
      </c>
    </row>
    <row r="9" spans="1:9" s="1" customFormat="1" ht="15" customHeight="1">
      <c r="A9" s="20">
        <v>6</v>
      </c>
      <c r="B9" s="21" t="s">
        <v>153</v>
      </c>
      <c r="C9" s="21" t="s">
        <v>30</v>
      </c>
      <c r="D9" s="30" t="s">
        <v>130</v>
      </c>
      <c r="E9" s="21" t="s">
        <v>140</v>
      </c>
      <c r="F9" s="30" t="s">
        <v>154</v>
      </c>
      <c r="G9" s="22" t="str">
        <f>TEXT(INT((HOUR(F9)*3600+MINUTE(F9)*60+SECOND(F9))/$I$2/60),"0")&amp;"."&amp;TEXT(MOD((HOUR(F9)*3600+MINUTE(F9)*60+SECOND(F9))/$I$2,60),"00")&amp;"/km"</f>
        <v>3.43/km</v>
      </c>
      <c r="H9" s="23">
        <f>F9-$F$4</f>
        <v>0.002743055555555554</v>
      </c>
      <c r="I9" s="23">
        <f>F9-INDEX($F$4:$F$179,MATCH(D9,$D$4:$D$179,0))</f>
        <v>0.002129629629629627</v>
      </c>
    </row>
    <row r="10" spans="1:9" s="1" customFormat="1" ht="15" customHeight="1">
      <c r="A10" s="20">
        <v>7</v>
      </c>
      <c r="B10" s="21" t="s">
        <v>158</v>
      </c>
      <c r="C10" s="21" t="s">
        <v>47</v>
      </c>
      <c r="D10" s="30" t="s">
        <v>122</v>
      </c>
      <c r="E10" s="21" t="s">
        <v>110</v>
      </c>
      <c r="F10" s="30" t="s">
        <v>159</v>
      </c>
      <c r="G10" s="22" t="str">
        <f>TEXT(INT((HOUR(F10)*3600+MINUTE(F10)*60+SECOND(F10))/$I$2/60),"0")&amp;"."&amp;TEXT(MOD((HOUR(F10)*3600+MINUTE(F10)*60+SECOND(F10))/$I$2,60),"00")&amp;"/km"</f>
        <v>3.45/km</v>
      </c>
      <c r="H10" s="23">
        <f>F10-$F$4</f>
        <v>0.0031018518518518556</v>
      </c>
      <c r="I10" s="23">
        <f>F10-INDEX($F$4:$F$179,MATCH(D10,$D$4:$D$179,0))</f>
        <v>0.0031018518518518556</v>
      </c>
    </row>
    <row r="11" spans="1:9" s="1" customFormat="1" ht="15" customHeight="1">
      <c r="A11" s="20">
        <v>8</v>
      </c>
      <c r="B11" s="21" t="s">
        <v>4</v>
      </c>
      <c r="C11" s="21" t="s">
        <v>30</v>
      </c>
      <c r="D11" s="30" t="s">
        <v>122</v>
      </c>
      <c r="E11" s="21" t="s">
        <v>164</v>
      </c>
      <c r="F11" s="30" t="s">
        <v>165</v>
      </c>
      <c r="G11" s="22" t="str">
        <f>TEXT(INT((HOUR(F11)*3600+MINUTE(F11)*60+SECOND(F11))/$I$2/60),"0")&amp;"."&amp;TEXT(MOD((HOUR(F11)*3600+MINUTE(F11)*60+SECOND(F11))/$I$2,60),"00")&amp;"/km"</f>
        <v>3.46/km</v>
      </c>
      <c r="H11" s="23">
        <f>F11-$F$4</f>
        <v>0.003171296296296297</v>
      </c>
      <c r="I11" s="23">
        <f>F11-INDEX($F$4:$F$179,MATCH(D11,$D$4:$D$179,0))</f>
        <v>0.003171296296296297</v>
      </c>
    </row>
    <row r="12" spans="1:9" s="1" customFormat="1" ht="15" customHeight="1">
      <c r="A12" s="20">
        <v>9</v>
      </c>
      <c r="B12" s="21" t="s">
        <v>170</v>
      </c>
      <c r="C12" s="21" t="s">
        <v>52</v>
      </c>
      <c r="D12" s="30" t="s">
        <v>171</v>
      </c>
      <c r="E12" s="21" t="s">
        <v>136</v>
      </c>
      <c r="F12" s="30" t="s">
        <v>172</v>
      </c>
      <c r="G12" s="22" t="str">
        <f>TEXT(INT((HOUR(F12)*3600+MINUTE(F12)*60+SECOND(F12))/$I$2/60),"0")&amp;"."&amp;TEXT(MOD((HOUR(F12)*3600+MINUTE(F12)*60+SECOND(F12))/$I$2,60),"00")&amp;"/km"</f>
        <v>3.47/km</v>
      </c>
      <c r="H12" s="23">
        <f>F12-$F$4</f>
        <v>0.003310185185185187</v>
      </c>
      <c r="I12" s="23">
        <f>F12-INDEX($F$4:$F$179,MATCH(D12,$D$4:$D$179,0))</f>
        <v>0</v>
      </c>
    </row>
    <row r="13" spans="1:9" s="1" customFormat="1" ht="15" customHeight="1">
      <c r="A13" s="20">
        <v>10</v>
      </c>
      <c r="B13" s="21" t="s">
        <v>176</v>
      </c>
      <c r="C13" s="21" t="s">
        <v>177</v>
      </c>
      <c r="D13" s="30" t="s">
        <v>122</v>
      </c>
      <c r="E13" s="21" t="s">
        <v>140</v>
      </c>
      <c r="F13" s="30" t="s">
        <v>178</v>
      </c>
      <c r="G13" s="22" t="str">
        <f>TEXT(INT((HOUR(F13)*3600+MINUTE(F13)*60+SECOND(F13))/$I$2/60),"0")&amp;"."&amp;TEXT(MOD((HOUR(F13)*3600+MINUTE(F13)*60+SECOND(F13))/$I$2,60),"00")&amp;"/km"</f>
        <v>3.49/km</v>
      </c>
      <c r="H13" s="23">
        <f>F13-$F$4</f>
        <v>0.003657407407407408</v>
      </c>
      <c r="I13" s="23">
        <f>F13-INDEX($F$4:$F$179,MATCH(D13,$D$4:$D$179,0))</f>
        <v>0.003657407407407408</v>
      </c>
    </row>
    <row r="14" spans="1:9" s="1" customFormat="1" ht="15" customHeight="1">
      <c r="A14" s="20">
        <v>11</v>
      </c>
      <c r="B14" s="21" t="s">
        <v>182</v>
      </c>
      <c r="C14" s="21" t="s">
        <v>34</v>
      </c>
      <c r="D14" s="30" t="s">
        <v>183</v>
      </c>
      <c r="E14" s="21" t="s">
        <v>80</v>
      </c>
      <c r="F14" s="30" t="s">
        <v>184</v>
      </c>
      <c r="G14" s="22" t="str">
        <f>TEXT(INT((HOUR(F14)*3600+MINUTE(F14)*60+SECOND(F14))/$I$2/60),"0")&amp;"."&amp;TEXT(MOD((HOUR(F14)*3600+MINUTE(F14)*60+SECOND(F14))/$I$2,60),"00")&amp;"/km"</f>
        <v>3.49/km</v>
      </c>
      <c r="H14" s="23">
        <f>F14-$F$4</f>
        <v>0.0037962962962962976</v>
      </c>
      <c r="I14" s="23">
        <f>F14-INDEX($F$4:$F$179,MATCH(D14,$D$4:$D$179,0))</f>
        <v>0</v>
      </c>
    </row>
    <row r="15" spans="1:9" s="1" customFormat="1" ht="15" customHeight="1">
      <c r="A15" s="20">
        <v>12</v>
      </c>
      <c r="B15" s="21" t="s">
        <v>187</v>
      </c>
      <c r="C15" s="21" t="s">
        <v>53</v>
      </c>
      <c r="D15" s="30" t="s">
        <v>130</v>
      </c>
      <c r="E15" s="21" t="s">
        <v>174</v>
      </c>
      <c r="F15" s="30" t="s">
        <v>188</v>
      </c>
      <c r="G15" s="22" t="str">
        <f>TEXT(INT((HOUR(F15)*3600+MINUTE(F15)*60+SECOND(F15))/$I$2/60),"0")&amp;"."&amp;TEXT(MOD((HOUR(F15)*3600+MINUTE(F15)*60+SECOND(F15))/$I$2,60),"00")&amp;"/km"</f>
        <v>3.50/km</v>
      </c>
      <c r="H15" s="23">
        <f>F15-$F$4</f>
        <v>0.003888888888888886</v>
      </c>
      <c r="I15" s="23">
        <f>F15-INDEX($F$4:$F$179,MATCH(D15,$D$4:$D$179,0))</f>
        <v>0.003275462962962959</v>
      </c>
    </row>
    <row r="16" spans="1:9" s="1" customFormat="1" ht="15" customHeight="1">
      <c r="A16" s="20">
        <v>13</v>
      </c>
      <c r="B16" s="21" t="s">
        <v>191</v>
      </c>
      <c r="C16" s="21" t="s">
        <v>192</v>
      </c>
      <c r="D16" s="30" t="s">
        <v>171</v>
      </c>
      <c r="E16" s="21" t="s">
        <v>112</v>
      </c>
      <c r="F16" s="30" t="s">
        <v>193</v>
      </c>
      <c r="G16" s="22" t="str">
        <f>TEXT(INT((HOUR(F16)*3600+MINUTE(F16)*60+SECOND(F16))/$I$2/60),"0")&amp;"."&amp;TEXT(MOD((HOUR(F16)*3600+MINUTE(F16)*60+SECOND(F16))/$I$2,60),"00")&amp;"/km"</f>
        <v>3.50/km</v>
      </c>
      <c r="H16" s="23">
        <f>F16-$F$4</f>
        <v>0.003912037037037033</v>
      </c>
      <c r="I16" s="23">
        <f>F16-INDEX($F$4:$F$179,MATCH(D16,$D$4:$D$179,0))</f>
        <v>0.0006018518518518465</v>
      </c>
    </row>
    <row r="17" spans="1:9" s="1" customFormat="1" ht="15" customHeight="1">
      <c r="A17" s="20">
        <v>14</v>
      </c>
      <c r="B17" s="21" t="s">
        <v>197</v>
      </c>
      <c r="C17" s="21" t="s">
        <v>70</v>
      </c>
      <c r="D17" s="30" t="s">
        <v>171</v>
      </c>
      <c r="E17" s="21" t="s">
        <v>198</v>
      </c>
      <c r="F17" s="30" t="s">
        <v>199</v>
      </c>
      <c r="G17" s="22" t="str">
        <f>TEXT(INT((HOUR(F17)*3600+MINUTE(F17)*60+SECOND(F17))/$I$2/60),"0")&amp;"."&amp;TEXT(MOD((HOUR(F17)*3600+MINUTE(F17)*60+SECOND(F17))/$I$2,60),"00")&amp;"/km"</f>
        <v>3.51/km</v>
      </c>
      <c r="H17" s="23">
        <f>F17-$F$4</f>
        <v>0.004062500000000004</v>
      </c>
      <c r="I17" s="23">
        <f>F17-INDEX($F$4:$F$179,MATCH(D17,$D$4:$D$179,0))</f>
        <v>0.0007523148148148168</v>
      </c>
    </row>
    <row r="18" spans="1:9" s="1" customFormat="1" ht="15" customHeight="1">
      <c r="A18" s="20">
        <v>15</v>
      </c>
      <c r="B18" s="21" t="s">
        <v>96</v>
      </c>
      <c r="C18" s="21" t="s">
        <v>177</v>
      </c>
      <c r="D18" s="30" t="s">
        <v>122</v>
      </c>
      <c r="E18" s="21" t="s">
        <v>140</v>
      </c>
      <c r="F18" s="30" t="s">
        <v>204</v>
      </c>
      <c r="G18" s="22" t="str">
        <f>TEXT(INT((HOUR(F18)*3600+MINUTE(F18)*60+SECOND(F18))/$I$2/60),"0")&amp;"."&amp;TEXT(MOD((HOUR(F18)*3600+MINUTE(F18)*60+SECOND(F18))/$I$2,60),"00")&amp;"/km"</f>
        <v>3.52/km</v>
      </c>
      <c r="H18" s="23">
        <f>F18-$F$4</f>
        <v>0.00418981481481482</v>
      </c>
      <c r="I18" s="23">
        <f>F18-INDEX($F$4:$F$179,MATCH(D18,$D$4:$D$179,0))</f>
        <v>0.00418981481481482</v>
      </c>
    </row>
    <row r="19" spans="1:9" s="1" customFormat="1" ht="15" customHeight="1">
      <c r="A19" s="20">
        <v>16</v>
      </c>
      <c r="B19" s="21" t="s">
        <v>207</v>
      </c>
      <c r="C19" s="21" t="s">
        <v>113</v>
      </c>
      <c r="D19" s="30" t="s">
        <v>139</v>
      </c>
      <c r="E19" s="21" t="s">
        <v>106</v>
      </c>
      <c r="F19" s="30" t="s">
        <v>208</v>
      </c>
      <c r="G19" s="22" t="str">
        <f>TEXT(INT((HOUR(F19)*3600+MINUTE(F19)*60+SECOND(F19))/$I$2/60),"0")&amp;"."&amp;TEXT(MOD((HOUR(F19)*3600+MINUTE(F19)*60+SECOND(F19))/$I$2,60),"00")&amp;"/km"</f>
        <v>3.53/km</v>
      </c>
      <c r="H19" s="23">
        <f>F19-$F$4</f>
        <v>0.004398148148148151</v>
      </c>
      <c r="I19" s="23">
        <f>F19-INDEX($F$4:$F$179,MATCH(D19,$D$4:$D$179,0))</f>
        <v>0</v>
      </c>
    </row>
    <row r="20" spans="1:9" s="1" customFormat="1" ht="15" customHeight="1">
      <c r="A20" s="20">
        <v>17</v>
      </c>
      <c r="B20" s="21" t="s">
        <v>213</v>
      </c>
      <c r="C20" s="21" t="s">
        <v>45</v>
      </c>
      <c r="D20" s="30" t="s">
        <v>171</v>
      </c>
      <c r="E20" s="21" t="s">
        <v>102</v>
      </c>
      <c r="F20" s="30" t="s">
        <v>214</v>
      </c>
      <c r="G20" s="22" t="str">
        <f>TEXT(INT((HOUR(F20)*3600+MINUTE(F20)*60+SECOND(F20))/$I$2/60),"0")&amp;"."&amp;TEXT(MOD((HOUR(F20)*3600+MINUTE(F20)*60+SECOND(F20))/$I$2,60),"00")&amp;"/km"</f>
        <v>3.56/km</v>
      </c>
      <c r="H20" s="23">
        <f>F20-$F$4</f>
        <v>0.004953703703703703</v>
      </c>
      <c r="I20" s="23">
        <f>F20-INDEX($F$4:$F$179,MATCH(D20,$D$4:$D$179,0))</f>
        <v>0.0016435185185185164</v>
      </c>
    </row>
    <row r="21" spans="1:9" s="1" customFormat="1" ht="15" customHeight="1">
      <c r="A21" s="20">
        <v>18</v>
      </c>
      <c r="B21" s="21" t="s">
        <v>217</v>
      </c>
      <c r="C21" s="21" t="s">
        <v>218</v>
      </c>
      <c r="D21" s="30" t="s">
        <v>130</v>
      </c>
      <c r="E21" s="21" t="s">
        <v>106</v>
      </c>
      <c r="F21" s="30" t="s">
        <v>219</v>
      </c>
      <c r="G21" s="22" t="str">
        <f>TEXT(INT((HOUR(F21)*3600+MINUTE(F21)*60+SECOND(F21))/$I$2/60),"0")&amp;"."&amp;TEXT(MOD((HOUR(F21)*3600+MINUTE(F21)*60+SECOND(F21))/$I$2,60),"00")&amp;"/km"</f>
        <v>3.56/km</v>
      </c>
      <c r="H21" s="23">
        <f>F21-$F$4</f>
        <v>0.004976851851851857</v>
      </c>
      <c r="I21" s="23">
        <f>F21-INDEX($F$4:$F$179,MATCH(D21,$D$4:$D$179,0))</f>
        <v>0.00436342592592593</v>
      </c>
    </row>
    <row r="22" spans="1:9" s="1" customFormat="1" ht="15" customHeight="1">
      <c r="A22" s="20">
        <v>19</v>
      </c>
      <c r="B22" s="21" t="s">
        <v>223</v>
      </c>
      <c r="C22" s="21" t="s">
        <v>53</v>
      </c>
      <c r="D22" s="30" t="s">
        <v>122</v>
      </c>
      <c r="E22" s="21" t="s">
        <v>106</v>
      </c>
      <c r="F22" s="30" t="s">
        <v>224</v>
      </c>
      <c r="G22" s="22" t="str">
        <f>TEXT(INT((HOUR(F22)*3600+MINUTE(F22)*60+SECOND(F22))/$I$2/60),"0")&amp;"."&amp;TEXT(MOD((HOUR(F22)*3600+MINUTE(F22)*60+SECOND(F22))/$I$2,60),"00")&amp;"/km"</f>
        <v>3.56/km</v>
      </c>
      <c r="H22" s="23">
        <f>F22-$F$4</f>
        <v>0.005011574074074071</v>
      </c>
      <c r="I22" s="23">
        <f>F22-INDEX($F$4:$F$179,MATCH(D22,$D$4:$D$179,0))</f>
        <v>0.005011574074074071</v>
      </c>
    </row>
    <row r="23" spans="1:9" s="1" customFormat="1" ht="15" customHeight="1">
      <c r="A23" s="20">
        <v>20</v>
      </c>
      <c r="B23" s="21" t="s">
        <v>228</v>
      </c>
      <c r="C23" s="21" t="s">
        <v>31</v>
      </c>
      <c r="D23" s="30" t="s">
        <v>183</v>
      </c>
      <c r="E23" s="21" t="s">
        <v>174</v>
      </c>
      <c r="F23" s="30" t="s">
        <v>229</v>
      </c>
      <c r="G23" s="22" t="str">
        <f>TEXT(INT((HOUR(F23)*3600+MINUTE(F23)*60+SECOND(F23))/$I$2/60),"0")&amp;"."&amp;TEXT(MOD((HOUR(F23)*3600+MINUTE(F23)*60+SECOND(F23))/$I$2,60),"00")&amp;"/km"</f>
        <v>3.57/km</v>
      </c>
      <c r="H23" s="23">
        <f>F23-$F$4</f>
        <v>0.005196759259259262</v>
      </c>
      <c r="I23" s="23">
        <f>F23-INDEX($F$4:$F$179,MATCH(D23,$D$4:$D$179,0))</f>
        <v>0.0014004629629629645</v>
      </c>
    </row>
    <row r="24" spans="1:9" s="1" customFormat="1" ht="15" customHeight="1">
      <c r="A24" s="20">
        <v>21</v>
      </c>
      <c r="B24" s="21" t="s">
        <v>232</v>
      </c>
      <c r="C24" s="21" t="s">
        <v>65</v>
      </c>
      <c r="D24" s="30" t="s">
        <v>183</v>
      </c>
      <c r="E24" s="21" t="s">
        <v>174</v>
      </c>
      <c r="F24" s="30" t="s">
        <v>233</v>
      </c>
      <c r="G24" s="22" t="str">
        <f>TEXT(INT((HOUR(F24)*3600+MINUTE(F24)*60+SECOND(F24))/$I$2/60),"0")&amp;"."&amp;TEXT(MOD((HOUR(F24)*3600+MINUTE(F24)*60+SECOND(F24))/$I$2,60),"00")&amp;"/km"</f>
        <v>4.02/km</v>
      </c>
      <c r="H24" s="23">
        <f>F24-$F$4</f>
        <v>0.0059837962962962996</v>
      </c>
      <c r="I24" s="23">
        <f>F24-INDEX($F$4:$F$179,MATCH(D24,$D$4:$D$179,0))</f>
        <v>0.002187500000000002</v>
      </c>
    </row>
    <row r="25" spans="1:9" s="1" customFormat="1" ht="15" customHeight="1">
      <c r="A25" s="20">
        <v>22</v>
      </c>
      <c r="B25" s="21" t="s">
        <v>89</v>
      </c>
      <c r="C25" s="21" t="s">
        <v>90</v>
      </c>
      <c r="D25" s="30" t="s">
        <v>236</v>
      </c>
      <c r="E25" s="21" t="s">
        <v>87</v>
      </c>
      <c r="F25" s="30" t="s">
        <v>237</v>
      </c>
      <c r="G25" s="22" t="str">
        <f>TEXT(INT((HOUR(F25)*3600+MINUTE(F25)*60+SECOND(F25))/$I$2/60),"0")&amp;"."&amp;TEXT(MOD((HOUR(F25)*3600+MINUTE(F25)*60+SECOND(F25))/$I$2,60),"00")&amp;"/km"</f>
        <v>4.05/km</v>
      </c>
      <c r="H25" s="23">
        <f>F25-$F$4</f>
        <v>0.006620370370370374</v>
      </c>
      <c r="I25" s="23">
        <f>F25-INDEX($F$4:$F$179,MATCH(D25,$D$4:$D$179,0))</f>
        <v>0</v>
      </c>
    </row>
    <row r="26" spans="1:9" s="1" customFormat="1" ht="15" customHeight="1">
      <c r="A26" s="20">
        <v>23</v>
      </c>
      <c r="B26" s="21" t="s">
        <v>243</v>
      </c>
      <c r="C26" s="21" t="s">
        <v>74</v>
      </c>
      <c r="D26" s="30" t="s">
        <v>183</v>
      </c>
      <c r="E26" s="21" t="s">
        <v>112</v>
      </c>
      <c r="F26" s="30" t="s">
        <v>244</v>
      </c>
      <c r="G26" s="22" t="str">
        <f>TEXT(INT((HOUR(F26)*3600+MINUTE(F26)*60+SECOND(F26))/$I$2/60),"0")&amp;"."&amp;TEXT(MOD((HOUR(F26)*3600+MINUTE(F26)*60+SECOND(F26))/$I$2,60),"00")&amp;"/km"</f>
        <v>4.06/km</v>
      </c>
      <c r="H26" s="23">
        <f>F26-$F$4</f>
        <v>0.00674768518518519</v>
      </c>
      <c r="I26" s="23">
        <f>F26-INDEX($F$4:$F$179,MATCH(D26,$D$4:$D$179,0))</f>
        <v>0.0029513888888888923</v>
      </c>
    </row>
    <row r="27" spans="1:9" s="2" customFormat="1" ht="15" customHeight="1">
      <c r="A27" s="20">
        <v>24</v>
      </c>
      <c r="B27" s="21" t="s">
        <v>247</v>
      </c>
      <c r="C27" s="21" t="s">
        <v>32</v>
      </c>
      <c r="D27" s="30" t="s">
        <v>130</v>
      </c>
      <c r="E27" s="21" t="s">
        <v>248</v>
      </c>
      <c r="F27" s="30" t="s">
        <v>249</v>
      </c>
      <c r="G27" s="22" t="str">
        <f>TEXT(INT((HOUR(F27)*3600+MINUTE(F27)*60+SECOND(F27))/$I$2/60),"0")&amp;"."&amp;TEXT(MOD((HOUR(F27)*3600+MINUTE(F27)*60+SECOND(F27))/$I$2,60),"00")&amp;"/km"</f>
        <v>4.06/km</v>
      </c>
      <c r="H27" s="23">
        <f>F27-$F$4</f>
        <v>0.006770833333333337</v>
      </c>
      <c r="I27" s="23">
        <f>F27-INDEX($F$4:$F$179,MATCH(D27,$D$4:$D$179,0))</f>
        <v>0.00615740740740741</v>
      </c>
    </row>
    <row r="28" spans="1:9" s="1" customFormat="1" ht="15" customHeight="1">
      <c r="A28" s="20">
        <v>25</v>
      </c>
      <c r="B28" s="21" t="s">
        <v>253</v>
      </c>
      <c r="C28" s="21" t="s">
        <v>57</v>
      </c>
      <c r="D28" s="30" t="s">
        <v>171</v>
      </c>
      <c r="E28" s="21" t="s">
        <v>112</v>
      </c>
      <c r="F28" s="30" t="s">
        <v>249</v>
      </c>
      <c r="G28" s="22" t="str">
        <f>TEXT(INT((HOUR(F28)*3600+MINUTE(F28)*60+SECOND(F28))/$I$2/60),"0")&amp;"."&amp;TEXT(MOD((HOUR(F28)*3600+MINUTE(F28)*60+SECOND(F28))/$I$2,60),"00")&amp;"/km"</f>
        <v>4.06/km</v>
      </c>
      <c r="H28" s="23">
        <f>F28-$F$4</f>
        <v>0.006770833333333337</v>
      </c>
      <c r="I28" s="23">
        <f>F28-INDEX($F$4:$F$179,MATCH(D28,$D$4:$D$179,0))</f>
        <v>0.00346064814814815</v>
      </c>
    </row>
    <row r="29" spans="1:9" s="1" customFormat="1" ht="15" customHeight="1">
      <c r="A29" s="20">
        <v>26</v>
      </c>
      <c r="B29" s="21" t="s">
        <v>111</v>
      </c>
      <c r="C29" s="21" t="s">
        <v>62</v>
      </c>
      <c r="D29" s="30" t="s">
        <v>171</v>
      </c>
      <c r="E29" s="21" t="s">
        <v>102</v>
      </c>
      <c r="F29" s="30" t="s">
        <v>256</v>
      </c>
      <c r="G29" s="22" t="str">
        <f>TEXT(INT((HOUR(F29)*3600+MINUTE(F29)*60+SECOND(F29))/$I$2/60),"0")&amp;"."&amp;TEXT(MOD((HOUR(F29)*3600+MINUTE(F29)*60+SECOND(F29))/$I$2,60),"00")&amp;"/km"</f>
        <v>4.06/km</v>
      </c>
      <c r="H29" s="23">
        <f>F29-$F$4</f>
        <v>0.006817129629629631</v>
      </c>
      <c r="I29" s="23">
        <f>F29-INDEX($F$4:$F$179,MATCH(D29,$D$4:$D$179,0))</f>
        <v>0.0035069444444444445</v>
      </c>
    </row>
    <row r="30" spans="1:9" s="1" customFormat="1" ht="15" customHeight="1">
      <c r="A30" s="20">
        <v>27</v>
      </c>
      <c r="B30" s="21" t="s">
        <v>259</v>
      </c>
      <c r="C30" s="21" t="s">
        <v>39</v>
      </c>
      <c r="D30" s="30" t="s">
        <v>171</v>
      </c>
      <c r="E30" s="21" t="s">
        <v>106</v>
      </c>
      <c r="F30" s="30" t="s">
        <v>260</v>
      </c>
      <c r="G30" s="22" t="str">
        <f>TEXT(INT((HOUR(F30)*3600+MINUTE(F30)*60+SECOND(F30))/$I$2/60),"0")&amp;"."&amp;TEXT(MOD((HOUR(F30)*3600+MINUTE(F30)*60+SECOND(F30))/$I$2,60),"00")&amp;"/km"</f>
        <v>4.07/km</v>
      </c>
      <c r="H30" s="23">
        <f>F30-$F$4</f>
        <v>0.00690972222222222</v>
      </c>
      <c r="I30" s="23">
        <f>F30-INDEX($F$4:$F$179,MATCH(D30,$D$4:$D$179,0))</f>
        <v>0.003599537037037033</v>
      </c>
    </row>
    <row r="31" spans="1:9" s="1" customFormat="1" ht="15" customHeight="1">
      <c r="A31" s="20">
        <v>28</v>
      </c>
      <c r="B31" s="21" t="s">
        <v>261</v>
      </c>
      <c r="C31" s="21" t="s">
        <v>64</v>
      </c>
      <c r="D31" s="30" t="s">
        <v>236</v>
      </c>
      <c r="E31" s="21" t="s">
        <v>81</v>
      </c>
      <c r="F31" s="30" t="s">
        <v>262</v>
      </c>
      <c r="G31" s="22" t="str">
        <f>TEXT(INT((HOUR(F31)*3600+MINUTE(F31)*60+SECOND(F31))/$I$2/60),"0")&amp;"."&amp;TEXT(MOD((HOUR(F31)*3600+MINUTE(F31)*60+SECOND(F31))/$I$2,60),"00")&amp;"/km"</f>
        <v>4.07/km</v>
      </c>
      <c r="H31" s="23">
        <f>F31-$F$4</f>
        <v>0.007037037037037036</v>
      </c>
      <c r="I31" s="23">
        <f>F31-INDEX($F$4:$F$179,MATCH(D31,$D$4:$D$179,0))</f>
        <v>0.0004166666666666624</v>
      </c>
    </row>
    <row r="32" spans="1:9" s="1" customFormat="1" ht="15" customHeight="1">
      <c r="A32" s="20">
        <v>29</v>
      </c>
      <c r="B32" s="21" t="s">
        <v>263</v>
      </c>
      <c r="C32" s="21" t="s">
        <v>35</v>
      </c>
      <c r="D32" s="30" t="s">
        <v>171</v>
      </c>
      <c r="E32" s="21" t="s">
        <v>97</v>
      </c>
      <c r="F32" s="30" t="s">
        <v>264</v>
      </c>
      <c r="G32" s="22" t="str">
        <f>TEXT(INT((HOUR(F32)*3600+MINUTE(F32)*60+SECOND(F32))/$I$2/60),"0")&amp;"."&amp;TEXT(MOD((HOUR(F32)*3600+MINUTE(F32)*60+SECOND(F32))/$I$2,60),"00")&amp;"/km"</f>
        <v>4.08/km</v>
      </c>
      <c r="H32" s="23">
        <f>F32-$F$4</f>
        <v>0.00706018518518519</v>
      </c>
      <c r="I32" s="23">
        <f>F32-INDEX($F$4:$F$179,MATCH(D32,$D$4:$D$179,0))</f>
        <v>0.0037500000000000033</v>
      </c>
    </row>
    <row r="33" spans="1:9" s="1" customFormat="1" ht="15" customHeight="1">
      <c r="A33" s="20">
        <v>30</v>
      </c>
      <c r="B33" s="21" t="s">
        <v>265</v>
      </c>
      <c r="C33" s="21" t="s">
        <v>57</v>
      </c>
      <c r="D33" s="30" t="s">
        <v>183</v>
      </c>
      <c r="E33" s="21" t="s">
        <v>106</v>
      </c>
      <c r="F33" s="30" t="s">
        <v>266</v>
      </c>
      <c r="G33" s="22" t="str">
        <f>TEXT(INT((HOUR(F33)*3600+MINUTE(F33)*60+SECOND(F33))/$I$2/60),"0")&amp;"."&amp;TEXT(MOD((HOUR(F33)*3600+MINUTE(F33)*60+SECOND(F33))/$I$2,60),"00")&amp;"/km"</f>
        <v>4.08/km</v>
      </c>
      <c r="H33" s="23">
        <f>F33-$F$4</f>
        <v>0.007129629629629625</v>
      </c>
      <c r="I33" s="23">
        <f>F33-INDEX($F$4:$F$179,MATCH(D33,$D$4:$D$179,0))</f>
        <v>0.003333333333333327</v>
      </c>
    </row>
    <row r="34" spans="1:9" s="1" customFormat="1" ht="15" customHeight="1">
      <c r="A34" s="20">
        <v>31</v>
      </c>
      <c r="B34" s="21" t="s">
        <v>267</v>
      </c>
      <c r="C34" s="21" t="s">
        <v>38</v>
      </c>
      <c r="D34" s="30" t="s">
        <v>171</v>
      </c>
      <c r="E34" s="21" t="s">
        <v>97</v>
      </c>
      <c r="F34" s="30" t="s">
        <v>268</v>
      </c>
      <c r="G34" s="22" t="str">
        <f>TEXT(INT((HOUR(F34)*3600+MINUTE(F34)*60+SECOND(F34))/$I$2/60),"0")&amp;"."&amp;TEXT(MOD((HOUR(F34)*3600+MINUTE(F34)*60+SECOND(F34))/$I$2,60),"00")&amp;"/km"</f>
        <v>4.08/km</v>
      </c>
      <c r="H34" s="23">
        <f>F34-$F$4</f>
        <v>0.007164351851851852</v>
      </c>
      <c r="I34" s="23">
        <f>F34-INDEX($F$4:$F$179,MATCH(D34,$D$4:$D$179,0))</f>
        <v>0.0038541666666666655</v>
      </c>
    </row>
    <row r="35" spans="1:9" s="1" customFormat="1" ht="15" customHeight="1">
      <c r="A35" s="20">
        <v>32</v>
      </c>
      <c r="B35" s="21" t="s">
        <v>269</v>
      </c>
      <c r="C35" s="21" t="s">
        <v>105</v>
      </c>
      <c r="D35" s="30" t="s">
        <v>122</v>
      </c>
      <c r="E35" s="21" t="s">
        <v>174</v>
      </c>
      <c r="F35" s="30" t="s">
        <v>270</v>
      </c>
      <c r="G35" s="22" t="str">
        <f>TEXT(INT((HOUR(F35)*3600+MINUTE(F35)*60+SECOND(F35))/$I$2/60),"0")&amp;"."&amp;TEXT(MOD((HOUR(F35)*3600+MINUTE(F35)*60+SECOND(F35))/$I$2,60),"00")&amp;"/km"</f>
        <v>4.08/km</v>
      </c>
      <c r="H35" s="23">
        <f>F35-$F$4</f>
        <v>0.007222222222222227</v>
      </c>
      <c r="I35" s="23">
        <f>F35-INDEX($F$4:$F$179,MATCH(D35,$D$4:$D$179,0))</f>
        <v>0.007222222222222227</v>
      </c>
    </row>
    <row r="36" spans="1:9" s="1" customFormat="1" ht="15" customHeight="1">
      <c r="A36" s="20">
        <v>33</v>
      </c>
      <c r="B36" s="21" t="s">
        <v>271</v>
      </c>
      <c r="C36" s="21" t="s">
        <v>53</v>
      </c>
      <c r="D36" s="30" t="s">
        <v>183</v>
      </c>
      <c r="E36" s="21" t="s">
        <v>112</v>
      </c>
      <c r="F36" s="30" t="s">
        <v>272</v>
      </c>
      <c r="G36" s="22" t="str">
        <f>TEXT(INT((HOUR(F36)*3600+MINUTE(F36)*60+SECOND(F36))/$I$2/60),"0")&amp;"."&amp;TEXT(MOD((HOUR(F36)*3600+MINUTE(F36)*60+SECOND(F36))/$I$2,60),"00")&amp;"/km"</f>
        <v>4.10/km</v>
      </c>
      <c r="H36" s="23">
        <f>F36-$F$4</f>
        <v>0.007418981481481485</v>
      </c>
      <c r="I36" s="23">
        <f>F36-INDEX($F$4:$F$179,MATCH(D36,$D$4:$D$179,0))</f>
        <v>0.003622685185185187</v>
      </c>
    </row>
    <row r="37" spans="1:9" s="1" customFormat="1" ht="15" customHeight="1">
      <c r="A37" s="20">
        <v>34</v>
      </c>
      <c r="B37" s="21" t="s">
        <v>273</v>
      </c>
      <c r="C37" s="21" t="s">
        <v>31</v>
      </c>
      <c r="D37" s="30" t="s">
        <v>171</v>
      </c>
      <c r="E37" s="21" t="s">
        <v>5</v>
      </c>
      <c r="F37" s="30" t="s">
        <v>274</v>
      </c>
      <c r="G37" s="22" t="str">
        <f>TEXT(INT((HOUR(F37)*3600+MINUTE(F37)*60+SECOND(F37))/$I$2/60),"0")&amp;"."&amp;TEXT(MOD((HOUR(F37)*3600+MINUTE(F37)*60+SECOND(F37))/$I$2,60),"00")&amp;"/km"</f>
        <v>4.14/km</v>
      </c>
      <c r="H37" s="23">
        <f>F37-$F$4</f>
        <v>0.008136574074074074</v>
      </c>
      <c r="I37" s="23">
        <f>F37-INDEX($F$4:$F$179,MATCH(D37,$D$4:$D$179,0))</f>
        <v>0.004826388888888887</v>
      </c>
    </row>
    <row r="38" spans="1:9" s="1" customFormat="1" ht="15" customHeight="1">
      <c r="A38" s="20">
        <v>35</v>
      </c>
      <c r="B38" s="21" t="s">
        <v>275</v>
      </c>
      <c r="C38" s="21" t="s">
        <v>85</v>
      </c>
      <c r="D38" s="30" t="s">
        <v>122</v>
      </c>
      <c r="E38" s="21" t="s">
        <v>276</v>
      </c>
      <c r="F38" s="30" t="s">
        <v>277</v>
      </c>
      <c r="G38" s="22" t="str">
        <f>TEXT(INT((HOUR(F38)*3600+MINUTE(F38)*60+SECOND(F38))/$I$2/60),"0")&amp;"."&amp;TEXT(MOD((HOUR(F38)*3600+MINUTE(F38)*60+SECOND(F38))/$I$2,60),"00")&amp;"/km"</f>
        <v>4.14/km</v>
      </c>
      <c r="H38" s="23">
        <f>F38-$F$4</f>
        <v>0.008206018518518515</v>
      </c>
      <c r="I38" s="23">
        <f>F38-INDEX($F$4:$F$179,MATCH(D38,$D$4:$D$179,0))</f>
        <v>0.008206018518518515</v>
      </c>
    </row>
    <row r="39" spans="1:9" s="1" customFormat="1" ht="15" customHeight="1">
      <c r="A39" s="20">
        <v>36</v>
      </c>
      <c r="B39" s="21" t="s">
        <v>278</v>
      </c>
      <c r="C39" s="21" t="s">
        <v>83</v>
      </c>
      <c r="D39" s="30" t="s">
        <v>139</v>
      </c>
      <c r="E39" s="21" t="s">
        <v>149</v>
      </c>
      <c r="F39" s="30" t="s">
        <v>279</v>
      </c>
      <c r="G39" s="22" t="str">
        <f>TEXT(INT((HOUR(F39)*3600+MINUTE(F39)*60+SECOND(F39))/$I$2/60),"0")&amp;"."&amp;TEXT(MOD((HOUR(F39)*3600+MINUTE(F39)*60+SECOND(F39))/$I$2,60),"00")&amp;"/km"</f>
        <v>4.15/km</v>
      </c>
      <c r="H39" s="23">
        <f>F39-$F$4</f>
        <v>0.008344907407407412</v>
      </c>
      <c r="I39" s="23">
        <f>F39-INDEX($F$4:$F$179,MATCH(D39,$D$4:$D$179,0))</f>
        <v>0.003946759259259261</v>
      </c>
    </row>
    <row r="40" spans="1:9" s="1" customFormat="1" ht="15" customHeight="1">
      <c r="A40" s="20">
        <v>37</v>
      </c>
      <c r="B40" s="21" t="s">
        <v>107</v>
      </c>
      <c r="C40" s="21" t="s">
        <v>280</v>
      </c>
      <c r="D40" s="30" t="s">
        <v>122</v>
      </c>
      <c r="E40" s="21" t="s">
        <v>145</v>
      </c>
      <c r="F40" s="30" t="s">
        <v>281</v>
      </c>
      <c r="G40" s="22" t="str">
        <f>TEXT(INT((HOUR(F40)*3600+MINUTE(F40)*60+SECOND(F40))/$I$2/60),"0")&amp;"."&amp;TEXT(MOD((HOUR(F40)*3600+MINUTE(F40)*60+SECOND(F40))/$I$2,60),"00")&amp;"/km"</f>
        <v>4.16/km</v>
      </c>
      <c r="H40" s="23">
        <f>F40-$F$4</f>
        <v>0.008645833333333339</v>
      </c>
      <c r="I40" s="23">
        <f>F40-INDEX($F$4:$F$179,MATCH(D40,$D$4:$D$179,0))</f>
        <v>0.008645833333333339</v>
      </c>
    </row>
    <row r="41" spans="1:9" s="1" customFormat="1" ht="15" customHeight="1">
      <c r="A41" s="20">
        <v>38</v>
      </c>
      <c r="B41" s="21" t="s">
        <v>282</v>
      </c>
      <c r="C41" s="21" t="s">
        <v>37</v>
      </c>
      <c r="D41" s="30" t="s">
        <v>130</v>
      </c>
      <c r="E41" s="21" t="s">
        <v>164</v>
      </c>
      <c r="F41" s="30" t="s">
        <v>283</v>
      </c>
      <c r="G41" s="22" t="str">
        <f>TEXT(INT((HOUR(F41)*3600+MINUTE(F41)*60+SECOND(F41))/$I$2/60),"0")&amp;"."&amp;TEXT(MOD((HOUR(F41)*3600+MINUTE(F41)*60+SECOND(F41))/$I$2,60),"00")&amp;"/km"</f>
        <v>4.17/km</v>
      </c>
      <c r="H41" s="23">
        <f>F41-$F$4</f>
        <v>0.008773148148148155</v>
      </c>
      <c r="I41" s="23">
        <f>F41-INDEX($F$4:$F$179,MATCH(D41,$D$4:$D$179,0))</f>
        <v>0.008159722222222228</v>
      </c>
    </row>
    <row r="42" spans="1:9" s="1" customFormat="1" ht="15" customHeight="1">
      <c r="A42" s="20">
        <v>39</v>
      </c>
      <c r="B42" s="21" t="s">
        <v>284</v>
      </c>
      <c r="C42" s="21" t="s">
        <v>109</v>
      </c>
      <c r="D42" s="30" t="s">
        <v>183</v>
      </c>
      <c r="E42" s="21" t="s">
        <v>106</v>
      </c>
      <c r="F42" s="30" t="s">
        <v>285</v>
      </c>
      <c r="G42" s="22" t="str">
        <f>TEXT(INT((HOUR(F42)*3600+MINUTE(F42)*60+SECOND(F42))/$I$2/60),"0")&amp;"."&amp;TEXT(MOD((HOUR(F42)*3600+MINUTE(F42)*60+SECOND(F42))/$I$2,60),"00")&amp;"/km"</f>
        <v>4.18/km</v>
      </c>
      <c r="H42" s="23">
        <f>F42-$F$4</f>
        <v>0.00888888888888889</v>
      </c>
      <c r="I42" s="23">
        <f>F42-INDEX($F$4:$F$179,MATCH(D42,$D$4:$D$179,0))</f>
        <v>0.005092592592592593</v>
      </c>
    </row>
    <row r="43" spans="1:9" s="1" customFormat="1" ht="15" customHeight="1">
      <c r="A43" s="20">
        <v>40</v>
      </c>
      <c r="B43" s="21" t="s">
        <v>286</v>
      </c>
      <c r="C43" s="21" t="s">
        <v>287</v>
      </c>
      <c r="D43" s="30" t="s">
        <v>236</v>
      </c>
      <c r="E43" s="21" t="s">
        <v>288</v>
      </c>
      <c r="F43" s="30" t="s">
        <v>289</v>
      </c>
      <c r="G43" s="22" t="str">
        <f>TEXT(INT((HOUR(F43)*3600+MINUTE(F43)*60+SECOND(F43))/$I$2/60),"0")&amp;"."&amp;TEXT(MOD((HOUR(F43)*3600+MINUTE(F43)*60+SECOND(F43))/$I$2,60),"00")&amp;"/km"</f>
        <v>4.19/km</v>
      </c>
      <c r="H43" s="23">
        <f>F43-$F$4</f>
        <v>0.009085648148148148</v>
      </c>
      <c r="I43" s="23">
        <f>F43-INDEX($F$4:$F$179,MATCH(D43,$D$4:$D$179,0))</f>
        <v>0.0024652777777777746</v>
      </c>
    </row>
    <row r="44" spans="1:9" s="1" customFormat="1" ht="15" customHeight="1">
      <c r="A44" s="20">
        <v>41</v>
      </c>
      <c r="B44" s="21" t="s">
        <v>290</v>
      </c>
      <c r="C44" s="21" t="s">
        <v>48</v>
      </c>
      <c r="D44" s="30" t="s">
        <v>139</v>
      </c>
      <c r="E44" s="21" t="s">
        <v>127</v>
      </c>
      <c r="F44" s="30" t="s">
        <v>291</v>
      </c>
      <c r="G44" s="22" t="str">
        <f>TEXT(INT((HOUR(F44)*3600+MINUTE(F44)*60+SECOND(F44))/$I$2/60),"0")&amp;"."&amp;TEXT(MOD((HOUR(F44)*3600+MINUTE(F44)*60+SECOND(F44))/$I$2,60),"00")&amp;"/km"</f>
        <v>4.19/km</v>
      </c>
      <c r="H44" s="23">
        <f>F44-$F$4</f>
        <v>0.009108796296296295</v>
      </c>
      <c r="I44" s="23">
        <f>F44-INDEX($F$4:$F$179,MATCH(D44,$D$4:$D$179,0))</f>
        <v>0.004710648148148144</v>
      </c>
    </row>
    <row r="45" spans="1:9" s="1" customFormat="1" ht="15" customHeight="1">
      <c r="A45" s="20">
        <v>42</v>
      </c>
      <c r="B45" s="21" t="s">
        <v>292</v>
      </c>
      <c r="C45" s="21" t="s">
        <v>293</v>
      </c>
      <c r="D45" s="30" t="s">
        <v>183</v>
      </c>
      <c r="E45" s="21" t="s">
        <v>164</v>
      </c>
      <c r="F45" s="30" t="s">
        <v>294</v>
      </c>
      <c r="G45" s="22" t="str">
        <f>TEXT(INT((HOUR(F45)*3600+MINUTE(F45)*60+SECOND(F45))/$I$2/60),"0")&amp;"."&amp;TEXT(MOD((HOUR(F45)*3600+MINUTE(F45)*60+SECOND(F45))/$I$2,60),"00")&amp;"/km"</f>
        <v>4.20/km</v>
      </c>
      <c r="H45" s="23">
        <f>F45-$F$4</f>
        <v>0.009270833333333332</v>
      </c>
      <c r="I45" s="23">
        <f>F45-INDEX($F$4:$F$179,MATCH(D45,$D$4:$D$179,0))</f>
        <v>0.005474537037037035</v>
      </c>
    </row>
    <row r="46" spans="1:9" s="1" customFormat="1" ht="15" customHeight="1">
      <c r="A46" s="20">
        <v>43</v>
      </c>
      <c r="B46" s="21" t="s">
        <v>295</v>
      </c>
      <c r="C46" s="21" t="s">
        <v>77</v>
      </c>
      <c r="D46" s="30" t="s">
        <v>139</v>
      </c>
      <c r="E46" s="21" t="s">
        <v>106</v>
      </c>
      <c r="F46" s="30" t="s">
        <v>296</v>
      </c>
      <c r="G46" s="22" t="str">
        <f>TEXT(INT((HOUR(F46)*3600+MINUTE(F46)*60+SECOND(F46))/$I$2/60),"0")&amp;"."&amp;TEXT(MOD((HOUR(F46)*3600+MINUTE(F46)*60+SECOND(F46))/$I$2,60),"00")&amp;"/km"</f>
        <v>4.20/km</v>
      </c>
      <c r="H46" s="23">
        <f>F46-$F$4</f>
        <v>0.0093287037037037</v>
      </c>
      <c r="I46" s="23">
        <f>F46-INDEX($F$4:$F$179,MATCH(D46,$D$4:$D$179,0))</f>
        <v>0.004930555555555549</v>
      </c>
    </row>
    <row r="47" spans="1:9" s="1" customFormat="1" ht="15" customHeight="1">
      <c r="A47" s="20">
        <v>44</v>
      </c>
      <c r="B47" s="21" t="s">
        <v>297</v>
      </c>
      <c r="C47" s="21" t="s">
        <v>38</v>
      </c>
      <c r="D47" s="30" t="s">
        <v>130</v>
      </c>
      <c r="E47" s="21" t="s">
        <v>140</v>
      </c>
      <c r="F47" s="30" t="s">
        <v>298</v>
      </c>
      <c r="G47" s="22" t="str">
        <f>TEXT(INT((HOUR(F47)*3600+MINUTE(F47)*60+SECOND(F47))/$I$2/60),"0")&amp;"."&amp;TEXT(MOD((HOUR(F47)*3600+MINUTE(F47)*60+SECOND(F47))/$I$2,60),"00")&amp;"/km"</f>
        <v>4.20/km</v>
      </c>
      <c r="H47" s="23">
        <f>F47-$F$4</f>
        <v>0.009375000000000008</v>
      </c>
      <c r="I47" s="23">
        <f>F47-INDEX($F$4:$F$179,MATCH(D47,$D$4:$D$179,0))</f>
        <v>0.008761574074074081</v>
      </c>
    </row>
    <row r="48" spans="1:9" s="1" customFormat="1" ht="15" customHeight="1">
      <c r="A48" s="20">
        <v>45</v>
      </c>
      <c r="B48" s="21" t="s">
        <v>299</v>
      </c>
      <c r="C48" s="21" t="s">
        <v>300</v>
      </c>
      <c r="D48" s="30" t="s">
        <v>183</v>
      </c>
      <c r="E48" s="21" t="s">
        <v>127</v>
      </c>
      <c r="F48" s="30" t="s">
        <v>301</v>
      </c>
      <c r="G48" s="22" t="str">
        <f>TEXT(INT((HOUR(F48)*3600+MINUTE(F48)*60+SECOND(F48))/$I$2/60),"0")&amp;"."&amp;TEXT(MOD((HOUR(F48)*3600+MINUTE(F48)*60+SECOND(F48))/$I$2,60),"00")&amp;"/km"</f>
        <v>4.22/km</v>
      </c>
      <c r="H48" s="23">
        <f>F48-$F$4</f>
        <v>0.009606481481481487</v>
      </c>
      <c r="I48" s="23">
        <f>F48-INDEX($F$4:$F$179,MATCH(D48,$D$4:$D$179,0))</f>
        <v>0.005810185185185189</v>
      </c>
    </row>
    <row r="49" spans="1:9" s="1" customFormat="1" ht="15" customHeight="1">
      <c r="A49" s="20">
        <v>46</v>
      </c>
      <c r="B49" s="21" t="s">
        <v>302</v>
      </c>
      <c r="C49" s="21" t="s">
        <v>60</v>
      </c>
      <c r="D49" s="30" t="s">
        <v>139</v>
      </c>
      <c r="E49" s="21" t="s">
        <v>303</v>
      </c>
      <c r="F49" s="30" t="s">
        <v>304</v>
      </c>
      <c r="G49" s="22" t="str">
        <f>TEXT(INT((HOUR(F49)*3600+MINUTE(F49)*60+SECOND(F49))/$I$2/60),"0")&amp;"."&amp;TEXT(MOD((HOUR(F49)*3600+MINUTE(F49)*60+SECOND(F49))/$I$2,60),"00")&amp;"/km"</f>
        <v>4.22/km</v>
      </c>
      <c r="H49" s="23">
        <f>F49-$F$4</f>
        <v>0.009652777777777781</v>
      </c>
      <c r="I49" s="23">
        <f>F49-INDEX($F$4:$F$179,MATCH(D49,$D$4:$D$179,0))</f>
        <v>0.00525462962962963</v>
      </c>
    </row>
    <row r="50" spans="1:9" s="1" customFormat="1" ht="15" customHeight="1">
      <c r="A50" s="20">
        <v>47</v>
      </c>
      <c r="B50" s="21" t="s">
        <v>94</v>
      </c>
      <c r="C50" s="21" t="s">
        <v>35</v>
      </c>
      <c r="D50" s="30" t="s">
        <v>305</v>
      </c>
      <c r="E50" s="21" t="s">
        <v>114</v>
      </c>
      <c r="F50" s="30" t="s">
        <v>306</v>
      </c>
      <c r="G50" s="22" t="str">
        <f>TEXT(INT((HOUR(F50)*3600+MINUTE(F50)*60+SECOND(F50))/$I$2/60),"0")&amp;"."&amp;TEXT(MOD((HOUR(F50)*3600+MINUTE(F50)*60+SECOND(F50))/$I$2,60),"00")&amp;"/km"</f>
        <v>4.22/km</v>
      </c>
      <c r="H50" s="23">
        <f>F50-$F$4</f>
        <v>0.009675925925925935</v>
      </c>
      <c r="I50" s="23">
        <f>F50-INDEX($F$4:$F$179,MATCH(D50,$D$4:$D$179,0))</f>
        <v>0</v>
      </c>
    </row>
    <row r="51" spans="1:9" s="1" customFormat="1" ht="15" customHeight="1">
      <c r="A51" s="20">
        <v>48</v>
      </c>
      <c r="B51" s="21" t="s">
        <v>307</v>
      </c>
      <c r="C51" s="21" t="s">
        <v>41</v>
      </c>
      <c r="D51" s="30" t="s">
        <v>171</v>
      </c>
      <c r="E51" s="21" t="s">
        <v>106</v>
      </c>
      <c r="F51" s="30" t="s">
        <v>308</v>
      </c>
      <c r="G51" s="22" t="str">
        <f>TEXT(INT((HOUR(F51)*3600+MINUTE(F51)*60+SECOND(F51))/$I$2/60),"0")&amp;"."&amp;TEXT(MOD((HOUR(F51)*3600+MINUTE(F51)*60+SECOND(F51))/$I$2,60),"00")&amp;"/km"</f>
        <v>4.22/km</v>
      </c>
      <c r="H51" s="23">
        <f>F51-$F$4</f>
        <v>0.009699074074074075</v>
      </c>
      <c r="I51" s="23">
        <f>F51-INDEX($F$4:$F$179,MATCH(D51,$D$4:$D$179,0))</f>
        <v>0.006388888888888888</v>
      </c>
    </row>
    <row r="52" spans="1:9" s="1" customFormat="1" ht="15" customHeight="1">
      <c r="A52" s="20">
        <v>49</v>
      </c>
      <c r="B52" s="21" t="s">
        <v>92</v>
      </c>
      <c r="C52" s="21" t="s">
        <v>45</v>
      </c>
      <c r="D52" s="30" t="s">
        <v>130</v>
      </c>
      <c r="E52" s="21" t="s">
        <v>149</v>
      </c>
      <c r="F52" s="30" t="s">
        <v>309</v>
      </c>
      <c r="G52" s="22" t="str">
        <f>TEXT(INT((HOUR(F52)*3600+MINUTE(F52)*60+SECOND(F52))/$I$2/60),"0")&amp;"."&amp;TEXT(MOD((HOUR(F52)*3600+MINUTE(F52)*60+SECOND(F52))/$I$2,60),"00")&amp;"/km"</f>
        <v>4.23/km</v>
      </c>
      <c r="H52" s="23">
        <f>F52-$F$4</f>
        <v>0.00988425925925926</v>
      </c>
      <c r="I52" s="23">
        <f>F52-INDEX($F$4:$F$179,MATCH(D52,$D$4:$D$179,0))</f>
        <v>0.009270833333333332</v>
      </c>
    </row>
    <row r="53" spans="1:9" s="3" customFormat="1" ht="15" customHeight="1">
      <c r="A53" s="20">
        <v>50</v>
      </c>
      <c r="B53" s="21" t="s">
        <v>310</v>
      </c>
      <c r="C53" s="21" t="s">
        <v>104</v>
      </c>
      <c r="D53" s="30" t="s">
        <v>183</v>
      </c>
      <c r="E53" s="21" t="s">
        <v>311</v>
      </c>
      <c r="F53" s="30" t="s">
        <v>312</v>
      </c>
      <c r="G53" s="22" t="str">
        <f>TEXT(INT((HOUR(F53)*3600+MINUTE(F53)*60+SECOND(F53))/$I$2/60),"0")&amp;"."&amp;TEXT(MOD((HOUR(F53)*3600+MINUTE(F53)*60+SECOND(F53))/$I$2,60),"00")&amp;"/km"</f>
        <v>4.24/km</v>
      </c>
      <c r="H53" s="23">
        <f>F53-$F$4</f>
        <v>0.009930555555555554</v>
      </c>
      <c r="I53" s="23">
        <f>F53-INDEX($F$4:$F$179,MATCH(D53,$D$4:$D$179,0))</f>
        <v>0.006134259259259256</v>
      </c>
    </row>
    <row r="54" spans="1:9" s="1" customFormat="1" ht="15" customHeight="1">
      <c r="A54" s="20">
        <v>51</v>
      </c>
      <c r="B54" s="21" t="s">
        <v>313</v>
      </c>
      <c r="C54" s="21" t="s">
        <v>33</v>
      </c>
      <c r="D54" s="30" t="s">
        <v>122</v>
      </c>
      <c r="E54" s="21" t="s">
        <v>314</v>
      </c>
      <c r="F54" s="30" t="s">
        <v>315</v>
      </c>
      <c r="G54" s="22" t="str">
        <f>TEXT(INT((HOUR(F54)*3600+MINUTE(F54)*60+SECOND(F54))/$I$2/60),"0")&amp;"."&amp;TEXT(MOD((HOUR(F54)*3600+MINUTE(F54)*60+SECOND(F54))/$I$2,60),"00")&amp;"/km"</f>
        <v>4.24/km</v>
      </c>
      <c r="H54" s="23">
        <f>F54-$F$4</f>
        <v>0.010046296296296296</v>
      </c>
      <c r="I54" s="23">
        <f>F54-INDEX($F$4:$F$179,MATCH(D54,$D$4:$D$179,0))</f>
        <v>0.010046296296296296</v>
      </c>
    </row>
    <row r="55" spans="1:9" s="1" customFormat="1" ht="15" customHeight="1">
      <c r="A55" s="20">
        <v>52</v>
      </c>
      <c r="B55" s="21" t="s">
        <v>125</v>
      </c>
      <c r="C55" s="21" t="s">
        <v>3</v>
      </c>
      <c r="D55" s="30" t="s">
        <v>126</v>
      </c>
      <c r="E55" s="24" t="s">
        <v>127</v>
      </c>
      <c r="F55" s="30" t="s">
        <v>128</v>
      </c>
      <c r="G55" s="22" t="str">
        <f>TEXT(INT((HOUR(F55)*3600+MINUTE(F55)*60+SECOND(F55))/$I$2/60),"0")&amp;"."&amp;TEXT(MOD((HOUR(F55)*3600+MINUTE(F55)*60+SECOND(F55))/$I$2,60),"00")&amp;"/km"</f>
        <v>4.25/km</v>
      </c>
      <c r="H55" s="23">
        <f>F55-$F$4</f>
        <v>0.010266203703703708</v>
      </c>
      <c r="I55" s="23">
        <f>F55-INDEX($F$4:$F$179,MATCH(D55,$D$4:$D$179,0))</f>
        <v>0</v>
      </c>
    </row>
    <row r="56" spans="1:9" s="1" customFormat="1" ht="15" customHeight="1">
      <c r="A56" s="32">
        <v>53</v>
      </c>
      <c r="B56" s="33" t="s">
        <v>316</v>
      </c>
      <c r="C56" s="33" t="s">
        <v>317</v>
      </c>
      <c r="D56" s="34" t="s">
        <v>305</v>
      </c>
      <c r="E56" s="33" t="s">
        <v>29</v>
      </c>
      <c r="F56" s="34" t="s">
        <v>318</v>
      </c>
      <c r="G56" s="35" t="str">
        <f>TEXT(INT((HOUR(F56)*3600+MINUTE(F56)*60+SECOND(F56))/$I$2/60),"0")&amp;"."&amp;TEXT(MOD((HOUR(F56)*3600+MINUTE(F56)*60+SECOND(F56))/$I$2,60),"00")&amp;"/km"</f>
        <v>4.26/km</v>
      </c>
      <c r="H56" s="36">
        <f>F56-$F$4</f>
        <v>0.010370370370370377</v>
      </c>
      <c r="I56" s="36">
        <f>F56-INDEX($F$4:$F$179,MATCH(D56,$D$4:$D$179,0))</f>
        <v>0.000694444444444442</v>
      </c>
    </row>
    <row r="57" spans="1:9" s="1" customFormat="1" ht="15" customHeight="1">
      <c r="A57" s="20">
        <v>54</v>
      </c>
      <c r="B57" s="21" t="s">
        <v>319</v>
      </c>
      <c r="C57" s="21" t="s">
        <v>84</v>
      </c>
      <c r="D57" s="30" t="s">
        <v>171</v>
      </c>
      <c r="E57" s="21" t="s">
        <v>127</v>
      </c>
      <c r="F57" s="30" t="s">
        <v>320</v>
      </c>
      <c r="G57" s="22" t="str">
        <f>TEXT(INT((HOUR(F57)*3600+MINUTE(F57)*60+SECOND(F57))/$I$2/60),"0")&amp;"."&amp;TEXT(MOD((HOUR(F57)*3600+MINUTE(F57)*60+SECOND(F57))/$I$2,60),"00")&amp;"/km"</f>
        <v>4.27/km</v>
      </c>
      <c r="H57" s="23">
        <f>F57-$F$4</f>
        <v>0.010532407407407407</v>
      </c>
      <c r="I57" s="23">
        <f>F57-INDEX($F$4:$F$179,MATCH(D57,$D$4:$D$179,0))</f>
        <v>0.00722222222222222</v>
      </c>
    </row>
    <row r="58" spans="1:9" s="1" customFormat="1" ht="15" customHeight="1">
      <c r="A58" s="20">
        <v>55</v>
      </c>
      <c r="B58" s="21" t="s">
        <v>321</v>
      </c>
      <c r="C58" s="21" t="s">
        <v>67</v>
      </c>
      <c r="D58" s="30" t="s">
        <v>183</v>
      </c>
      <c r="E58" s="21" t="s">
        <v>106</v>
      </c>
      <c r="F58" s="30" t="s">
        <v>322</v>
      </c>
      <c r="G58" s="22" t="str">
        <f>TEXT(INT((HOUR(F58)*3600+MINUTE(F58)*60+SECOND(F58))/$I$2/60),"0")&amp;"."&amp;TEXT(MOD((HOUR(F58)*3600+MINUTE(F58)*60+SECOND(F58))/$I$2,60),"00")&amp;"/km"</f>
        <v>4.27/km</v>
      </c>
      <c r="H58" s="23">
        <f>F58-$F$4</f>
        <v>0.01062500000000001</v>
      </c>
      <c r="I58" s="23">
        <f>F58-INDEX($F$4:$F$179,MATCH(D58,$D$4:$D$179,0))</f>
        <v>0.006828703703703712</v>
      </c>
    </row>
    <row r="59" spans="1:9" s="1" customFormat="1" ht="15" customHeight="1">
      <c r="A59" s="20">
        <v>56</v>
      </c>
      <c r="B59" s="21" t="s">
        <v>323</v>
      </c>
      <c r="C59" s="21" t="s">
        <v>49</v>
      </c>
      <c r="D59" s="30" t="s">
        <v>171</v>
      </c>
      <c r="E59" s="21" t="s">
        <v>106</v>
      </c>
      <c r="F59" s="30" t="s">
        <v>324</v>
      </c>
      <c r="G59" s="22" t="str">
        <f>TEXT(INT((HOUR(F59)*3600+MINUTE(F59)*60+SECOND(F59))/$I$2/60),"0")&amp;"."&amp;TEXT(MOD((HOUR(F59)*3600+MINUTE(F59)*60+SECOND(F59))/$I$2,60),"00")&amp;"/km"</f>
        <v>4.28/km</v>
      </c>
      <c r="H59" s="23">
        <f>F59-$F$4</f>
        <v>0.010810185185185187</v>
      </c>
      <c r="I59" s="23">
        <f>F59-INDEX($F$4:$F$179,MATCH(D59,$D$4:$D$179,0))</f>
        <v>0.0075</v>
      </c>
    </row>
    <row r="60" spans="1:9" s="1" customFormat="1" ht="15" customHeight="1">
      <c r="A60" s="20">
        <v>57</v>
      </c>
      <c r="B60" s="21" t="s">
        <v>325</v>
      </c>
      <c r="C60" s="21" t="s">
        <v>58</v>
      </c>
      <c r="D60" s="30" t="s">
        <v>202</v>
      </c>
      <c r="E60" s="21" t="s">
        <v>174</v>
      </c>
      <c r="F60" s="30" t="s">
        <v>326</v>
      </c>
      <c r="G60" s="22" t="str">
        <f>TEXT(INT((HOUR(F60)*3600+MINUTE(F60)*60+SECOND(F60))/$I$2/60),"0")&amp;"."&amp;TEXT(MOD((HOUR(F60)*3600+MINUTE(F60)*60+SECOND(F60))/$I$2,60),"00")&amp;"/km"</f>
        <v>4.29/km</v>
      </c>
      <c r="H60" s="23">
        <f>F60-$F$4</f>
        <v>0.010844907407407414</v>
      </c>
      <c r="I60" s="23">
        <f>F60-INDEX($F$4:$F$179,MATCH(D60,$D$4:$D$179,0))</f>
        <v>0</v>
      </c>
    </row>
    <row r="61" spans="1:9" s="1" customFormat="1" ht="15" customHeight="1">
      <c r="A61" s="20">
        <v>58</v>
      </c>
      <c r="B61" s="21" t="s">
        <v>117</v>
      </c>
      <c r="C61" s="21" t="s">
        <v>59</v>
      </c>
      <c r="D61" s="30" t="s">
        <v>236</v>
      </c>
      <c r="E61" s="21" t="s">
        <v>145</v>
      </c>
      <c r="F61" s="30" t="s">
        <v>327</v>
      </c>
      <c r="G61" s="22" t="str">
        <f>TEXT(INT((HOUR(F61)*3600+MINUTE(F61)*60+SECOND(F61))/$I$2/60),"0")&amp;"."&amp;TEXT(MOD((HOUR(F61)*3600+MINUTE(F61)*60+SECOND(F61))/$I$2,60),"00")&amp;"/km"</f>
        <v>4.29/km</v>
      </c>
      <c r="H61" s="23">
        <f>F61-$F$4</f>
        <v>0.010891203703703708</v>
      </c>
      <c r="I61" s="23">
        <f>F61-INDEX($F$4:$F$179,MATCH(D61,$D$4:$D$179,0))</f>
        <v>0.004270833333333335</v>
      </c>
    </row>
    <row r="62" spans="1:9" s="1" customFormat="1" ht="15" customHeight="1">
      <c r="A62" s="20">
        <v>59</v>
      </c>
      <c r="B62" s="21" t="s">
        <v>328</v>
      </c>
      <c r="C62" s="21" t="s">
        <v>329</v>
      </c>
      <c r="D62" s="30" t="s">
        <v>236</v>
      </c>
      <c r="E62" s="21" t="s">
        <v>330</v>
      </c>
      <c r="F62" s="30" t="s">
        <v>331</v>
      </c>
      <c r="G62" s="22" t="str">
        <f>TEXT(INT((HOUR(F62)*3600+MINUTE(F62)*60+SECOND(F62))/$I$2/60),"0")&amp;"."&amp;TEXT(MOD((HOUR(F62)*3600+MINUTE(F62)*60+SECOND(F62))/$I$2,60),"00")&amp;"/km"</f>
        <v>4.30/km</v>
      </c>
      <c r="H62" s="23">
        <f>F62-$F$4</f>
        <v>0.011030092592592591</v>
      </c>
      <c r="I62" s="23">
        <f>F62-INDEX($F$4:$F$179,MATCH(D62,$D$4:$D$179,0))</f>
        <v>0.004409722222222218</v>
      </c>
    </row>
    <row r="63" spans="1:9" s="1" customFormat="1" ht="15" customHeight="1">
      <c r="A63" s="20">
        <v>60</v>
      </c>
      <c r="B63" s="21" t="s">
        <v>332</v>
      </c>
      <c r="C63" s="21" t="s">
        <v>65</v>
      </c>
      <c r="D63" s="30" t="s">
        <v>130</v>
      </c>
      <c r="E63" s="21" t="s">
        <v>106</v>
      </c>
      <c r="F63" s="30" t="s">
        <v>333</v>
      </c>
      <c r="G63" s="22" t="str">
        <f>TEXT(INT((HOUR(F63)*3600+MINUTE(F63)*60+SECOND(F63))/$I$2/60),"0")&amp;"."&amp;TEXT(MOD((HOUR(F63)*3600+MINUTE(F63)*60+SECOND(F63))/$I$2,60),"00")&amp;"/km"</f>
        <v>4.32/km</v>
      </c>
      <c r="H63" s="23">
        <f>F63-$F$4</f>
        <v>0.011469907407407408</v>
      </c>
      <c r="I63" s="23">
        <f>F63-INDEX($F$4:$F$179,MATCH(D63,$D$4:$D$179,0))</f>
        <v>0.01085648148148148</v>
      </c>
    </row>
    <row r="64" spans="1:9" s="1" customFormat="1" ht="15" customHeight="1">
      <c r="A64" s="20">
        <v>61</v>
      </c>
      <c r="B64" s="21" t="s">
        <v>334</v>
      </c>
      <c r="C64" s="21" t="s">
        <v>62</v>
      </c>
      <c r="D64" s="30" t="s">
        <v>171</v>
      </c>
      <c r="E64" s="21" t="s">
        <v>335</v>
      </c>
      <c r="F64" s="30" t="s">
        <v>336</v>
      </c>
      <c r="G64" s="22" t="str">
        <f>TEXT(INT((HOUR(F64)*3600+MINUTE(F64)*60+SECOND(F64))/$I$2/60),"0")&amp;"."&amp;TEXT(MOD((HOUR(F64)*3600+MINUTE(F64)*60+SECOND(F64))/$I$2,60),"00")&amp;"/km"</f>
        <v>4.33/km</v>
      </c>
      <c r="H64" s="23">
        <f>F64-$F$4</f>
        <v>0.011655092592592592</v>
      </c>
      <c r="I64" s="23">
        <f>F64-INDEX($F$4:$F$179,MATCH(D64,$D$4:$D$179,0))</f>
        <v>0.008344907407407405</v>
      </c>
    </row>
    <row r="65" spans="1:9" s="1" customFormat="1" ht="15" customHeight="1">
      <c r="A65" s="20">
        <v>62</v>
      </c>
      <c r="B65" s="21" t="s">
        <v>337</v>
      </c>
      <c r="C65" s="21" t="s">
        <v>48</v>
      </c>
      <c r="D65" s="30" t="s">
        <v>305</v>
      </c>
      <c r="E65" s="21" t="s">
        <v>140</v>
      </c>
      <c r="F65" s="30" t="s">
        <v>338</v>
      </c>
      <c r="G65" s="22" t="str">
        <f>TEXT(INT((HOUR(F65)*3600+MINUTE(F65)*60+SECOND(F65))/$I$2/60),"0")&amp;"."&amp;TEXT(MOD((HOUR(F65)*3600+MINUTE(F65)*60+SECOND(F65))/$I$2,60),"00")&amp;"/km"</f>
        <v>4.34/km</v>
      </c>
      <c r="H65" s="23">
        <f>F65-$F$4</f>
        <v>0.01174768518518518</v>
      </c>
      <c r="I65" s="23">
        <f>F65-INDEX($F$4:$F$179,MATCH(D65,$D$4:$D$179,0))</f>
        <v>0.0020717592592592454</v>
      </c>
    </row>
    <row r="66" spans="1:9" s="1" customFormat="1" ht="15" customHeight="1">
      <c r="A66" s="20">
        <v>63</v>
      </c>
      <c r="B66" s="21" t="s">
        <v>339</v>
      </c>
      <c r="C66" s="21" t="s">
        <v>43</v>
      </c>
      <c r="D66" s="30" t="s">
        <v>122</v>
      </c>
      <c r="E66" s="21" t="s">
        <v>149</v>
      </c>
      <c r="F66" s="30" t="s">
        <v>340</v>
      </c>
      <c r="G66" s="22" t="str">
        <f>TEXT(INT((HOUR(F66)*3600+MINUTE(F66)*60+SECOND(F66))/$I$2/60),"0")&amp;"."&amp;TEXT(MOD((HOUR(F66)*3600+MINUTE(F66)*60+SECOND(F66))/$I$2,60),"00")&amp;"/km"</f>
        <v>4.34/km</v>
      </c>
      <c r="H66" s="23">
        <f>F66-$F$4</f>
        <v>0.011828703703703702</v>
      </c>
      <c r="I66" s="23">
        <f>F66-INDEX($F$4:$F$179,MATCH(D66,$D$4:$D$179,0))</f>
        <v>0.011828703703703702</v>
      </c>
    </row>
    <row r="67" spans="1:9" s="1" customFormat="1" ht="15" customHeight="1">
      <c r="A67" s="20">
        <v>64</v>
      </c>
      <c r="B67" s="21" t="s">
        <v>341</v>
      </c>
      <c r="C67" s="21" t="s">
        <v>46</v>
      </c>
      <c r="D67" s="30" t="s">
        <v>171</v>
      </c>
      <c r="E67" s="21" t="s">
        <v>342</v>
      </c>
      <c r="F67" s="30" t="s">
        <v>343</v>
      </c>
      <c r="G67" s="22" t="str">
        <f>TEXT(INT((HOUR(F67)*3600+MINUTE(F67)*60+SECOND(F67))/$I$2/60),"0")&amp;"."&amp;TEXT(MOD((HOUR(F67)*3600+MINUTE(F67)*60+SECOND(F67))/$I$2,60),"00")&amp;"/km"</f>
        <v>4.34/km</v>
      </c>
      <c r="H67" s="23">
        <f>F67-$F$4</f>
        <v>0.011874999999999997</v>
      </c>
      <c r="I67" s="23">
        <f>F67-INDEX($F$4:$F$179,MATCH(D67,$D$4:$D$179,0))</f>
        <v>0.00856481481481481</v>
      </c>
    </row>
    <row r="68" spans="1:9" s="1" customFormat="1" ht="15" customHeight="1">
      <c r="A68" s="20">
        <v>65</v>
      </c>
      <c r="B68" s="21" t="s">
        <v>344</v>
      </c>
      <c r="C68" s="21" t="s">
        <v>66</v>
      </c>
      <c r="D68" s="30" t="s">
        <v>183</v>
      </c>
      <c r="E68" s="21" t="s">
        <v>335</v>
      </c>
      <c r="F68" s="30" t="s">
        <v>345</v>
      </c>
      <c r="G68" s="22" t="str">
        <f>TEXT(INT((HOUR(F68)*3600+MINUTE(F68)*60+SECOND(F68))/$I$2/60),"0")&amp;"."&amp;TEXT(MOD((HOUR(F68)*3600+MINUTE(F68)*60+SECOND(F68))/$I$2,60),"00")&amp;"/km"</f>
        <v>4.35/km</v>
      </c>
      <c r="H68" s="23">
        <f>F68-$F$4</f>
        <v>0.011932870370370371</v>
      </c>
      <c r="I68" s="23">
        <f>F68-INDEX($F$4:$F$179,MATCH(D68,$D$4:$D$179,0))</f>
        <v>0.008136574074074074</v>
      </c>
    </row>
    <row r="69" spans="1:9" s="1" customFormat="1" ht="15" customHeight="1">
      <c r="A69" s="20">
        <v>66</v>
      </c>
      <c r="B69" s="21" t="s">
        <v>346</v>
      </c>
      <c r="C69" s="21" t="s">
        <v>44</v>
      </c>
      <c r="D69" s="30" t="s">
        <v>171</v>
      </c>
      <c r="E69" s="21" t="s">
        <v>88</v>
      </c>
      <c r="F69" s="30" t="s">
        <v>347</v>
      </c>
      <c r="G69" s="22" t="str">
        <f>TEXT(INT((HOUR(F69)*3600+MINUTE(F69)*60+SECOND(F69))/$I$2/60),"0")&amp;"."&amp;TEXT(MOD((HOUR(F69)*3600+MINUTE(F69)*60+SECOND(F69))/$I$2,60),"00")&amp;"/km"</f>
        <v>4.35/km</v>
      </c>
      <c r="H69" s="23">
        <f>F69-$F$4</f>
        <v>0.011944444444444445</v>
      </c>
      <c r="I69" s="23">
        <f>F69-INDEX($F$4:$F$179,MATCH(D69,$D$4:$D$179,0))</f>
        <v>0.008634259259259258</v>
      </c>
    </row>
    <row r="70" spans="1:9" s="1" customFormat="1" ht="15" customHeight="1">
      <c r="A70" s="20">
        <v>67</v>
      </c>
      <c r="B70" s="21" t="s">
        <v>348</v>
      </c>
      <c r="C70" s="21" t="s">
        <v>41</v>
      </c>
      <c r="D70" s="30" t="s">
        <v>139</v>
      </c>
      <c r="E70" s="21" t="s">
        <v>195</v>
      </c>
      <c r="F70" s="30" t="s">
        <v>349</v>
      </c>
      <c r="G70" s="22" t="str">
        <f>TEXT(INT((HOUR(F70)*3600+MINUTE(F70)*60+SECOND(F70))/$I$2/60),"0")&amp;"."&amp;TEXT(MOD((HOUR(F70)*3600+MINUTE(F70)*60+SECOND(F70))/$I$2,60),"00")&amp;"/km"</f>
        <v>4.37/km</v>
      </c>
      <c r="H70" s="23">
        <f>F70-$F$4</f>
        <v>0.01230324074074074</v>
      </c>
      <c r="I70" s="23">
        <f>F70-INDEX($F$4:$F$179,MATCH(D70,$D$4:$D$179,0))</f>
        <v>0.007905092592592589</v>
      </c>
    </row>
    <row r="71" spans="1:9" s="1" customFormat="1" ht="15" customHeight="1">
      <c r="A71" s="20">
        <v>68</v>
      </c>
      <c r="B71" s="21" t="s">
        <v>350</v>
      </c>
      <c r="C71" s="21" t="s">
        <v>66</v>
      </c>
      <c r="D71" s="30" t="s">
        <v>305</v>
      </c>
      <c r="E71" s="21" t="s">
        <v>106</v>
      </c>
      <c r="F71" s="30" t="s">
        <v>351</v>
      </c>
      <c r="G71" s="22" t="str">
        <f>TEXT(INT((HOUR(F71)*3600+MINUTE(F71)*60+SECOND(F71))/$I$2/60),"0")&amp;"."&amp;TEXT(MOD((HOUR(F71)*3600+MINUTE(F71)*60+SECOND(F71))/$I$2,60),"00")&amp;"/km"</f>
        <v>4.37/km</v>
      </c>
      <c r="H71" s="23">
        <f>F71-$F$4</f>
        <v>0.012407407407407409</v>
      </c>
      <c r="I71" s="23">
        <f>F71-INDEX($F$4:$F$179,MATCH(D71,$D$4:$D$179,0))</f>
        <v>0.0027314814814814736</v>
      </c>
    </row>
    <row r="72" spans="1:9" s="1" customFormat="1" ht="15" customHeight="1">
      <c r="A72" s="20">
        <v>69</v>
      </c>
      <c r="B72" s="21" t="s">
        <v>352</v>
      </c>
      <c r="C72" s="21" t="s">
        <v>50</v>
      </c>
      <c r="D72" s="30" t="s">
        <v>183</v>
      </c>
      <c r="E72" s="21" t="s">
        <v>342</v>
      </c>
      <c r="F72" s="30" t="s">
        <v>353</v>
      </c>
      <c r="G72" s="22" t="str">
        <f>TEXT(INT((HOUR(F72)*3600+MINUTE(F72)*60+SECOND(F72))/$I$2/60),"0")&amp;"."&amp;TEXT(MOD((HOUR(F72)*3600+MINUTE(F72)*60+SECOND(F72))/$I$2,60),"00")&amp;"/km"</f>
        <v>4.38/km</v>
      </c>
      <c r="H72" s="23">
        <f>F72-$F$4</f>
        <v>0.012500000000000004</v>
      </c>
      <c r="I72" s="23">
        <f>F72-INDEX($F$4:$F$179,MATCH(D72,$D$4:$D$179,0))</f>
        <v>0.008703703703703707</v>
      </c>
    </row>
    <row r="73" spans="1:9" s="1" customFormat="1" ht="15" customHeight="1">
      <c r="A73" s="20">
        <v>70</v>
      </c>
      <c r="B73" s="21" t="s">
        <v>78</v>
      </c>
      <c r="C73" s="21" t="s">
        <v>45</v>
      </c>
      <c r="D73" s="30" t="s">
        <v>171</v>
      </c>
      <c r="E73" s="21" t="s">
        <v>106</v>
      </c>
      <c r="F73" s="30" t="s">
        <v>354</v>
      </c>
      <c r="G73" s="22" t="str">
        <f>TEXT(INT((HOUR(F73)*3600+MINUTE(F73)*60+SECOND(F73))/$I$2/60),"0")&amp;"."&amp;TEXT(MOD((HOUR(F73)*3600+MINUTE(F73)*60+SECOND(F73))/$I$2,60),"00")&amp;"/km"</f>
        <v>4.38/km</v>
      </c>
      <c r="H73" s="23">
        <f>F73-$F$4</f>
        <v>0.012534722222222225</v>
      </c>
      <c r="I73" s="23">
        <f>F73-INDEX($F$4:$F$179,MATCH(D73,$D$4:$D$179,0))</f>
        <v>0.009224537037037038</v>
      </c>
    </row>
    <row r="74" spans="1:9" s="1" customFormat="1" ht="15" customHeight="1">
      <c r="A74" s="20">
        <v>71</v>
      </c>
      <c r="B74" s="21" t="s">
        <v>132</v>
      </c>
      <c r="C74" s="21" t="s">
        <v>133</v>
      </c>
      <c r="D74" s="30" t="s">
        <v>134</v>
      </c>
      <c r="E74" s="24" t="s">
        <v>80</v>
      </c>
      <c r="F74" s="30" t="s">
        <v>135</v>
      </c>
      <c r="G74" s="22" t="str">
        <f>TEXT(INT((HOUR(F74)*3600+MINUTE(F74)*60+SECOND(F74))/$I$2/60),"0")&amp;"."&amp;TEXT(MOD((HOUR(F74)*3600+MINUTE(F74)*60+SECOND(F74))/$I$2,60),"00")&amp;"/km"</f>
        <v>4.39/km</v>
      </c>
      <c r="H74" s="23">
        <f>F74-$F$4</f>
        <v>0.012719907407407409</v>
      </c>
      <c r="I74" s="23">
        <f>F74-INDEX($F$4:$F$179,MATCH(D74,$D$4:$D$179,0))</f>
        <v>0</v>
      </c>
    </row>
    <row r="75" spans="1:9" s="1" customFormat="1" ht="15" customHeight="1">
      <c r="A75" s="20">
        <v>72</v>
      </c>
      <c r="B75" s="21" t="s">
        <v>234</v>
      </c>
      <c r="C75" s="21" t="s">
        <v>36</v>
      </c>
      <c r="D75" s="30" t="s">
        <v>236</v>
      </c>
      <c r="E75" s="21" t="s">
        <v>149</v>
      </c>
      <c r="F75" s="30" t="s">
        <v>135</v>
      </c>
      <c r="G75" s="22" t="str">
        <f>TEXT(INT((HOUR(F75)*3600+MINUTE(F75)*60+SECOND(F75))/$I$2/60),"0")&amp;"."&amp;TEXT(MOD((HOUR(F75)*3600+MINUTE(F75)*60+SECOND(F75))/$I$2,60),"00")&amp;"/km"</f>
        <v>4.39/km</v>
      </c>
      <c r="H75" s="23">
        <f>F75-$F$4</f>
        <v>0.012719907407407409</v>
      </c>
      <c r="I75" s="23">
        <f>F75-INDEX($F$4:$F$179,MATCH(D75,$D$4:$D$179,0))</f>
        <v>0.006099537037037035</v>
      </c>
    </row>
    <row r="76" spans="1:9" s="1" customFormat="1" ht="15" customHeight="1">
      <c r="A76" s="20">
        <v>73</v>
      </c>
      <c r="B76" s="21" t="s">
        <v>0</v>
      </c>
      <c r="C76" s="21" t="s">
        <v>37</v>
      </c>
      <c r="D76" s="30" t="s">
        <v>183</v>
      </c>
      <c r="E76" s="21" t="s">
        <v>215</v>
      </c>
      <c r="F76" s="30" t="s">
        <v>355</v>
      </c>
      <c r="G76" s="22" t="str">
        <f>TEXT(INT((HOUR(F76)*3600+MINUTE(F76)*60+SECOND(F76))/$I$2/60),"0")&amp;"."&amp;TEXT(MOD((HOUR(F76)*3600+MINUTE(F76)*60+SECOND(F76))/$I$2,60),"00")&amp;"/km"</f>
        <v>4.40/km</v>
      </c>
      <c r="H76" s="23">
        <f>F76-$F$4</f>
        <v>0.012800925925925931</v>
      </c>
      <c r="I76" s="23">
        <f>F76-INDEX($F$4:$F$179,MATCH(D76,$D$4:$D$179,0))</f>
        <v>0.009004629629629633</v>
      </c>
    </row>
    <row r="77" spans="1:9" s="1" customFormat="1" ht="15" customHeight="1">
      <c r="A77" s="20">
        <v>74</v>
      </c>
      <c r="B77" s="21" t="s">
        <v>356</v>
      </c>
      <c r="C77" s="21" t="s">
        <v>47</v>
      </c>
      <c r="D77" s="30" t="s">
        <v>305</v>
      </c>
      <c r="E77" s="21" t="s">
        <v>149</v>
      </c>
      <c r="F77" s="30" t="s">
        <v>357</v>
      </c>
      <c r="G77" s="22" t="str">
        <f>TEXT(INT((HOUR(F77)*3600+MINUTE(F77)*60+SECOND(F77))/$I$2/60),"0")&amp;"."&amp;TEXT(MOD((HOUR(F77)*3600+MINUTE(F77)*60+SECOND(F77))/$I$2,60),"00")&amp;"/km"</f>
        <v>4.40/km</v>
      </c>
      <c r="H77" s="23">
        <f>F77-$F$4</f>
        <v>0.012962962962962968</v>
      </c>
      <c r="I77" s="23">
        <f>F77-INDEX($F$4:$F$179,MATCH(D77,$D$4:$D$179,0))</f>
        <v>0.0032870370370370328</v>
      </c>
    </row>
    <row r="78" spans="1:9" s="1" customFormat="1" ht="15" customHeight="1">
      <c r="A78" s="20">
        <v>75</v>
      </c>
      <c r="B78" s="21" t="s">
        <v>358</v>
      </c>
      <c r="C78" s="21" t="s">
        <v>54</v>
      </c>
      <c r="D78" s="30" t="s">
        <v>183</v>
      </c>
      <c r="E78" s="21" t="s">
        <v>330</v>
      </c>
      <c r="F78" s="30" t="s">
        <v>359</v>
      </c>
      <c r="G78" s="22" t="str">
        <f>TEXT(INT((HOUR(F78)*3600+MINUTE(F78)*60+SECOND(F78))/$I$2/60),"0")&amp;"."&amp;TEXT(MOD((HOUR(F78)*3600+MINUTE(F78)*60+SECOND(F78))/$I$2,60),"00")&amp;"/km"</f>
        <v>4.41/km</v>
      </c>
      <c r="H78" s="23">
        <f>F78-$F$4</f>
        <v>0.012986111111111115</v>
      </c>
      <c r="I78" s="23">
        <f>F78-INDEX($F$4:$F$179,MATCH(D78,$D$4:$D$179,0))</f>
        <v>0.009189814814814817</v>
      </c>
    </row>
    <row r="79" spans="1:9" s="1" customFormat="1" ht="15" customHeight="1">
      <c r="A79" s="20">
        <v>76</v>
      </c>
      <c r="B79" s="21" t="s">
        <v>99</v>
      </c>
      <c r="C79" s="21" t="s">
        <v>47</v>
      </c>
      <c r="D79" s="30" t="s">
        <v>236</v>
      </c>
      <c r="E79" s="21" t="s">
        <v>106</v>
      </c>
      <c r="F79" s="30" t="s">
        <v>360</v>
      </c>
      <c r="G79" s="22" t="str">
        <f>TEXT(INT((HOUR(F79)*3600+MINUTE(F79)*60+SECOND(F79))/$I$2/60),"0")&amp;"."&amp;TEXT(MOD((HOUR(F79)*3600+MINUTE(F79)*60+SECOND(F79))/$I$2,60),"00")&amp;"/km"</f>
        <v>4.42/km</v>
      </c>
      <c r="H79" s="23">
        <f>F79-$F$4</f>
        <v>0.01320601851851852</v>
      </c>
      <c r="I79" s="23">
        <f>F79-INDEX($F$4:$F$179,MATCH(D79,$D$4:$D$179,0))</f>
        <v>0.006585648148148146</v>
      </c>
    </row>
    <row r="80" spans="1:9" s="3" customFormat="1" ht="15" customHeight="1">
      <c r="A80" s="20">
        <v>77</v>
      </c>
      <c r="B80" s="21" t="s">
        <v>361</v>
      </c>
      <c r="C80" s="21" t="s">
        <v>35</v>
      </c>
      <c r="D80" s="30" t="s">
        <v>183</v>
      </c>
      <c r="E80" s="21" t="s">
        <v>164</v>
      </c>
      <c r="F80" s="30" t="s">
        <v>362</v>
      </c>
      <c r="G80" s="22" t="str">
        <f>TEXT(INT((HOUR(F80)*3600+MINUTE(F80)*60+SECOND(F80))/$I$2/60),"0")&amp;"."&amp;TEXT(MOD((HOUR(F80)*3600+MINUTE(F80)*60+SECOND(F80))/$I$2,60),"00")&amp;"/km"</f>
        <v>4.43/km</v>
      </c>
      <c r="H80" s="23">
        <f>F80-$F$4</f>
        <v>0.013437500000000005</v>
      </c>
      <c r="I80" s="23">
        <f>F80-INDEX($F$4:$F$179,MATCH(D80,$D$4:$D$179,0))</f>
        <v>0.009641203703703707</v>
      </c>
    </row>
    <row r="81" spans="1:9" s="1" customFormat="1" ht="15" customHeight="1">
      <c r="A81" s="20">
        <v>78</v>
      </c>
      <c r="B81" s="21" t="s">
        <v>363</v>
      </c>
      <c r="C81" s="21" t="s">
        <v>53</v>
      </c>
      <c r="D81" s="30" t="s">
        <v>171</v>
      </c>
      <c r="E81" s="21" t="s">
        <v>364</v>
      </c>
      <c r="F81" s="30" t="s">
        <v>365</v>
      </c>
      <c r="G81" s="22" t="str">
        <f>TEXT(INT((HOUR(F81)*3600+MINUTE(F81)*60+SECOND(F81))/$I$2/60),"0")&amp;"."&amp;TEXT(MOD((HOUR(F81)*3600+MINUTE(F81)*60+SECOND(F81))/$I$2,60),"00")&amp;"/km"</f>
        <v>4.43/km</v>
      </c>
      <c r="H81" s="23">
        <f>F81-$F$4</f>
        <v>0.013460648148148152</v>
      </c>
      <c r="I81" s="23">
        <f>F81-INDEX($F$4:$F$179,MATCH(D81,$D$4:$D$179,0))</f>
        <v>0.010150462962962965</v>
      </c>
    </row>
    <row r="82" spans="1:9" s="1" customFormat="1" ht="15" customHeight="1">
      <c r="A82" s="20">
        <v>79</v>
      </c>
      <c r="B82" s="21" t="s">
        <v>2</v>
      </c>
      <c r="C82" s="21" t="s">
        <v>58</v>
      </c>
      <c r="D82" s="30" t="s">
        <v>122</v>
      </c>
      <c r="E82" s="21" t="s">
        <v>366</v>
      </c>
      <c r="F82" s="30" t="s">
        <v>367</v>
      </c>
      <c r="G82" s="22" t="str">
        <f>TEXT(INT((HOUR(F82)*3600+MINUTE(F82)*60+SECOND(F82))/$I$2/60),"0")&amp;"."&amp;TEXT(MOD((HOUR(F82)*3600+MINUTE(F82)*60+SECOND(F82))/$I$2,60),"00")&amp;"/km"</f>
        <v>4.43/km</v>
      </c>
      <c r="H82" s="23">
        <f>F82-$F$4</f>
        <v>0.0134837962962963</v>
      </c>
      <c r="I82" s="23">
        <f>F82-INDEX($F$4:$F$179,MATCH(D82,$D$4:$D$179,0))</f>
        <v>0.0134837962962963</v>
      </c>
    </row>
    <row r="83" spans="1:9" s="1" customFormat="1" ht="15" customHeight="1">
      <c r="A83" s="20">
        <v>80</v>
      </c>
      <c r="B83" s="21" t="s">
        <v>138</v>
      </c>
      <c r="C83" s="21" t="s">
        <v>93</v>
      </c>
      <c r="D83" s="30" t="s">
        <v>139</v>
      </c>
      <c r="E83" s="24" t="s">
        <v>140</v>
      </c>
      <c r="F83" s="30" t="s">
        <v>141</v>
      </c>
      <c r="G83" s="22" t="str">
        <f>TEXT(INT((HOUR(F83)*3600+MINUTE(F83)*60+SECOND(F83))/$I$2/60),"0")&amp;"."&amp;TEXT(MOD((HOUR(F83)*3600+MINUTE(F83)*60+SECOND(F83))/$I$2,60),"00")&amp;"/km"</f>
        <v>4.44/km</v>
      </c>
      <c r="H83" s="23">
        <f>F83-$F$4</f>
        <v>0.013541666666666667</v>
      </c>
      <c r="I83" s="23">
        <f>F83-INDEX($F$4:$F$179,MATCH(D83,$D$4:$D$179,0))</f>
        <v>0.009143518518518516</v>
      </c>
    </row>
    <row r="84" spans="1:9" ht="15" customHeight="1">
      <c r="A84" s="20">
        <v>81</v>
      </c>
      <c r="B84" s="21" t="s">
        <v>119</v>
      </c>
      <c r="C84" s="21" t="s">
        <v>120</v>
      </c>
      <c r="D84" s="30" t="s">
        <v>144</v>
      </c>
      <c r="E84" s="24" t="s">
        <v>145</v>
      </c>
      <c r="F84" s="30" t="s">
        <v>146</v>
      </c>
      <c r="G84" s="22" t="str">
        <f>TEXT(INT((HOUR(F84)*3600+MINUTE(F84)*60+SECOND(F84))/$I$2/60),"0")&amp;"."&amp;TEXT(MOD((HOUR(F84)*3600+MINUTE(F84)*60+SECOND(F84))/$I$2,60),"00")&amp;"/km"</f>
        <v>4.44/km</v>
      </c>
      <c r="H84" s="23">
        <f>F84-$F$4</f>
        <v>0.013576388888888895</v>
      </c>
      <c r="I84" s="23">
        <f>F84-INDEX($F$4:$F$179,MATCH(D84,$D$4:$D$179,0))</f>
        <v>0</v>
      </c>
    </row>
    <row r="85" spans="1:9" ht="15" customHeight="1">
      <c r="A85" s="20">
        <v>82</v>
      </c>
      <c r="B85" s="21" t="s">
        <v>368</v>
      </c>
      <c r="C85" s="21" t="s">
        <v>43</v>
      </c>
      <c r="D85" s="30" t="s">
        <v>130</v>
      </c>
      <c r="E85" s="21" t="s">
        <v>164</v>
      </c>
      <c r="F85" s="30" t="s">
        <v>369</v>
      </c>
      <c r="G85" s="22" t="str">
        <f>TEXT(INT((HOUR(F85)*3600+MINUTE(F85)*60+SECOND(F85))/$I$2/60),"0")&amp;"."&amp;TEXT(MOD((HOUR(F85)*3600+MINUTE(F85)*60+SECOND(F85))/$I$2,60),"00")&amp;"/km"</f>
        <v>4.44/km</v>
      </c>
      <c r="H85" s="23">
        <f>F85-$F$4</f>
        <v>0.013622685185185189</v>
      </c>
      <c r="I85" s="23">
        <f>F85-INDEX($F$4:$F$179,MATCH(D85,$D$4:$D$179,0))</f>
        <v>0.013009259259259262</v>
      </c>
    </row>
    <row r="86" spans="1:9" ht="15" customHeight="1">
      <c r="A86" s="20">
        <v>83</v>
      </c>
      <c r="B86" s="21" t="s">
        <v>151</v>
      </c>
      <c r="C86" s="21" t="s">
        <v>93</v>
      </c>
      <c r="D86" s="30" t="s">
        <v>139</v>
      </c>
      <c r="E86" s="24" t="s">
        <v>140</v>
      </c>
      <c r="F86" s="30" t="s">
        <v>152</v>
      </c>
      <c r="G86" s="22" t="str">
        <f>TEXT(INT((HOUR(F86)*3600+MINUTE(F86)*60+SECOND(F86))/$I$2/60),"0")&amp;"."&amp;TEXT(MOD((HOUR(F86)*3600+MINUTE(F86)*60+SECOND(F86))/$I$2,60),"00")&amp;"/km"</f>
        <v>4.44/km</v>
      </c>
      <c r="H86" s="23">
        <f>F86-$F$4</f>
        <v>0.013634259259259256</v>
      </c>
      <c r="I86" s="23">
        <f>F86-INDEX($F$4:$F$179,MATCH(D86,$D$4:$D$179,0))</f>
        <v>0.009236111111111105</v>
      </c>
    </row>
    <row r="87" spans="1:9" ht="15" customHeight="1">
      <c r="A87" s="20">
        <v>84</v>
      </c>
      <c r="B87" s="21" t="s">
        <v>142</v>
      </c>
      <c r="C87" s="21" t="s">
        <v>155</v>
      </c>
      <c r="D87" s="30" t="s">
        <v>156</v>
      </c>
      <c r="E87" s="24" t="s">
        <v>140</v>
      </c>
      <c r="F87" s="30" t="s">
        <v>157</v>
      </c>
      <c r="G87" s="22" t="str">
        <f>TEXT(INT((HOUR(F87)*3600+MINUTE(F87)*60+SECOND(F87))/$I$2/60),"0")&amp;"."&amp;TEXT(MOD((HOUR(F87)*3600+MINUTE(F87)*60+SECOND(F87))/$I$2,60),"00")&amp;"/km"</f>
        <v>4.44/km</v>
      </c>
      <c r="H87" s="23">
        <f>F87-$F$4</f>
        <v>0.013668981481481483</v>
      </c>
      <c r="I87" s="23">
        <f>F87-INDEX($F$4:$F$179,MATCH(D87,$D$4:$D$179,0))</f>
        <v>0</v>
      </c>
    </row>
    <row r="88" spans="1:9" ht="15" customHeight="1">
      <c r="A88" s="20">
        <v>85</v>
      </c>
      <c r="B88" s="21" t="s">
        <v>79</v>
      </c>
      <c r="C88" s="21" t="s">
        <v>370</v>
      </c>
      <c r="D88" s="30" t="s">
        <v>130</v>
      </c>
      <c r="E88" s="21" t="s">
        <v>366</v>
      </c>
      <c r="F88" s="30" t="s">
        <v>371</v>
      </c>
      <c r="G88" s="22" t="str">
        <f>TEXT(INT((HOUR(F88)*3600+MINUTE(F88)*60+SECOND(F88))/$I$2/60),"0")&amp;"."&amp;TEXT(MOD((HOUR(F88)*3600+MINUTE(F88)*60+SECOND(F88))/$I$2,60),"00")&amp;"/km"</f>
        <v>4.45/km</v>
      </c>
      <c r="H88" s="23">
        <f>F88-$F$4</f>
        <v>0.013715277777777778</v>
      </c>
      <c r="I88" s="23">
        <f>F88-INDEX($F$4:$F$179,MATCH(D88,$D$4:$D$179,0))</f>
        <v>0.01310185185185185</v>
      </c>
    </row>
    <row r="89" spans="1:9" ht="15" customHeight="1">
      <c r="A89" s="20">
        <v>86</v>
      </c>
      <c r="B89" s="21" t="s">
        <v>160</v>
      </c>
      <c r="C89" s="21" t="s">
        <v>161</v>
      </c>
      <c r="D89" s="30" t="s">
        <v>156</v>
      </c>
      <c r="E89" s="24" t="s">
        <v>162</v>
      </c>
      <c r="F89" s="30" t="s">
        <v>163</v>
      </c>
      <c r="G89" s="22" t="str">
        <f>TEXT(INT((HOUR(F89)*3600+MINUTE(F89)*60+SECOND(F89))/$I$2/60),"0")&amp;"."&amp;TEXT(MOD((HOUR(F89)*3600+MINUTE(F89)*60+SECOND(F89))/$I$2,60),"00")&amp;"/km"</f>
        <v>4.45/km</v>
      </c>
      <c r="H89" s="23">
        <f>F89-$F$4</f>
        <v>0.013854166666666667</v>
      </c>
      <c r="I89" s="23">
        <f>F89-INDEX($F$4:$F$179,MATCH(D89,$D$4:$D$179,0))</f>
        <v>0.00018518518518518406</v>
      </c>
    </row>
    <row r="90" spans="1:9" ht="15" customHeight="1">
      <c r="A90" s="20">
        <v>87</v>
      </c>
      <c r="B90" s="21" t="s">
        <v>95</v>
      </c>
      <c r="C90" s="21" t="s">
        <v>53</v>
      </c>
      <c r="D90" s="30" t="s">
        <v>171</v>
      </c>
      <c r="E90" s="21" t="s">
        <v>87</v>
      </c>
      <c r="F90" s="30" t="s">
        <v>372</v>
      </c>
      <c r="G90" s="22" t="str">
        <f>TEXT(INT((HOUR(F90)*3600+MINUTE(F90)*60+SECOND(F90))/$I$2/60),"0")&amp;"."&amp;TEXT(MOD((HOUR(F90)*3600+MINUTE(F90)*60+SECOND(F90))/$I$2,60),"00")&amp;"/km"</f>
        <v>4.46/km</v>
      </c>
      <c r="H90" s="23">
        <f>F90-$F$4</f>
        <v>0.01396990740740741</v>
      </c>
      <c r="I90" s="23">
        <f>F90-INDEX($F$4:$F$179,MATCH(D90,$D$4:$D$179,0))</f>
        <v>0.010659722222222223</v>
      </c>
    </row>
    <row r="91" spans="1:9" ht="15" customHeight="1">
      <c r="A91" s="20">
        <v>88</v>
      </c>
      <c r="B91" s="21" t="s">
        <v>86</v>
      </c>
      <c r="C91" s="21" t="s">
        <v>30</v>
      </c>
      <c r="D91" s="30" t="s">
        <v>171</v>
      </c>
      <c r="E91" s="21" t="s">
        <v>106</v>
      </c>
      <c r="F91" s="30" t="s">
        <v>373</v>
      </c>
      <c r="G91" s="22" t="str">
        <f>TEXT(INT((HOUR(F91)*3600+MINUTE(F91)*60+SECOND(F91))/$I$2/60),"0")&amp;"."&amp;TEXT(MOD((HOUR(F91)*3600+MINUTE(F91)*60+SECOND(F91))/$I$2,60),"00")&amp;"/km"</f>
        <v>4.47/km</v>
      </c>
      <c r="H91" s="23">
        <f>F91-$F$4</f>
        <v>0.01414351851851852</v>
      </c>
      <c r="I91" s="23">
        <f>F91-INDEX($F$4:$F$179,MATCH(D91,$D$4:$D$179,0))</f>
        <v>0.010833333333333334</v>
      </c>
    </row>
    <row r="92" spans="1:9" ht="15" customHeight="1">
      <c r="A92" s="20">
        <v>89</v>
      </c>
      <c r="B92" s="21" t="s">
        <v>374</v>
      </c>
      <c r="C92" s="21" t="s">
        <v>46</v>
      </c>
      <c r="D92" s="30" t="s">
        <v>139</v>
      </c>
      <c r="E92" s="21" t="s">
        <v>375</v>
      </c>
      <c r="F92" s="30" t="s">
        <v>376</v>
      </c>
      <c r="G92" s="22" t="str">
        <f>TEXT(INT((HOUR(F92)*3600+MINUTE(F92)*60+SECOND(F92))/$I$2/60),"0")&amp;"."&amp;TEXT(MOD((HOUR(F92)*3600+MINUTE(F92)*60+SECOND(F92))/$I$2,60),"00")&amp;"/km"</f>
        <v>4.50/km</v>
      </c>
      <c r="H92" s="23">
        <f>F92-$F$4</f>
        <v>0.014594907407407404</v>
      </c>
      <c r="I92" s="23">
        <f>F92-INDEX($F$4:$F$179,MATCH(D92,$D$4:$D$179,0))</f>
        <v>0.010196759259259253</v>
      </c>
    </row>
    <row r="93" spans="1:9" ht="15" customHeight="1">
      <c r="A93" s="20">
        <v>90</v>
      </c>
      <c r="B93" s="21" t="s">
        <v>377</v>
      </c>
      <c r="C93" s="21" t="s">
        <v>63</v>
      </c>
      <c r="D93" s="30" t="s">
        <v>236</v>
      </c>
      <c r="E93" s="21" t="s">
        <v>378</v>
      </c>
      <c r="F93" s="30" t="s">
        <v>379</v>
      </c>
      <c r="G93" s="22" t="str">
        <f>TEXT(INT((HOUR(F93)*3600+MINUTE(F93)*60+SECOND(F93))/$I$2/60),"0")&amp;"."&amp;TEXT(MOD((HOUR(F93)*3600+MINUTE(F93)*60+SECOND(F93))/$I$2,60),"00")&amp;"/km"</f>
        <v>4.50/km</v>
      </c>
      <c r="H93" s="23">
        <f>F93-$F$4</f>
        <v>0.014699074074074073</v>
      </c>
      <c r="I93" s="23">
        <f>F93-INDEX($F$4:$F$179,MATCH(D93,$D$4:$D$179,0))</f>
        <v>0.008078703703703699</v>
      </c>
    </row>
    <row r="94" spans="1:9" ht="15" customHeight="1">
      <c r="A94" s="20">
        <v>91</v>
      </c>
      <c r="B94" s="21" t="s">
        <v>380</v>
      </c>
      <c r="C94" s="21" t="s">
        <v>48</v>
      </c>
      <c r="D94" s="30" t="s">
        <v>171</v>
      </c>
      <c r="E94" s="21" t="s">
        <v>364</v>
      </c>
      <c r="F94" s="30" t="s">
        <v>381</v>
      </c>
      <c r="G94" s="22" t="str">
        <f>TEXT(INT((HOUR(F94)*3600+MINUTE(F94)*60+SECOND(F94))/$I$2/60),"0")&amp;"."&amp;TEXT(MOD((HOUR(F94)*3600+MINUTE(F94)*60+SECOND(F94))/$I$2,60),"00")&amp;"/km"</f>
        <v>4.51/km</v>
      </c>
      <c r="H94" s="23">
        <f>F94-$F$4</f>
        <v>0.01489583333333333</v>
      </c>
      <c r="I94" s="23">
        <f>F94-INDEX($F$4:$F$179,MATCH(D94,$D$4:$D$179,0))</f>
        <v>0.011585648148148144</v>
      </c>
    </row>
    <row r="95" spans="1:9" ht="15" customHeight="1">
      <c r="A95" s="20">
        <v>92</v>
      </c>
      <c r="B95" s="21" t="s">
        <v>382</v>
      </c>
      <c r="C95" s="21" t="s">
        <v>383</v>
      </c>
      <c r="D95" s="30" t="s">
        <v>236</v>
      </c>
      <c r="E95" s="21" t="s">
        <v>384</v>
      </c>
      <c r="F95" s="30" t="s">
        <v>385</v>
      </c>
      <c r="G95" s="22" t="str">
        <f>TEXT(INT((HOUR(F95)*3600+MINUTE(F95)*60+SECOND(F95))/$I$2/60),"0")&amp;"."&amp;TEXT(MOD((HOUR(F95)*3600+MINUTE(F95)*60+SECOND(F95))/$I$2,60),"00")&amp;"/km"</f>
        <v>4.52/km</v>
      </c>
      <c r="H95" s="23">
        <f>F95-$F$4</f>
        <v>0.015057870370370367</v>
      </c>
      <c r="I95" s="23">
        <f>F95-INDEX($F$4:$F$179,MATCH(D95,$D$4:$D$179,0))</f>
        <v>0.008437499999999994</v>
      </c>
    </row>
    <row r="96" spans="1:9" ht="15" customHeight="1">
      <c r="A96" s="32">
        <v>93</v>
      </c>
      <c r="B96" s="33" t="s">
        <v>166</v>
      </c>
      <c r="C96" s="33" t="s">
        <v>167</v>
      </c>
      <c r="D96" s="34" t="s">
        <v>168</v>
      </c>
      <c r="E96" s="52" t="s">
        <v>29</v>
      </c>
      <c r="F96" s="34" t="s">
        <v>169</v>
      </c>
      <c r="G96" s="35" t="str">
        <f>TEXT(INT((HOUR(F96)*3600+MINUTE(F96)*60+SECOND(F96))/$I$2/60),"0")&amp;"."&amp;TEXT(MOD((HOUR(F96)*3600+MINUTE(F96)*60+SECOND(F96))/$I$2,60),"00")&amp;"/km"</f>
        <v>4.52/km</v>
      </c>
      <c r="H96" s="36">
        <f>F96-$F$4</f>
        <v>0.015092592592592595</v>
      </c>
      <c r="I96" s="36">
        <f>F96-INDEX($F$4:$F$179,MATCH(D96,$D$4:$D$179,0))</f>
        <v>0</v>
      </c>
    </row>
    <row r="97" spans="1:9" ht="15" customHeight="1">
      <c r="A97" s="20">
        <v>94</v>
      </c>
      <c r="B97" s="21" t="s">
        <v>82</v>
      </c>
      <c r="C97" s="21" t="s">
        <v>46</v>
      </c>
      <c r="D97" s="30" t="s">
        <v>139</v>
      </c>
      <c r="E97" s="21" t="s">
        <v>164</v>
      </c>
      <c r="F97" s="30" t="s">
        <v>169</v>
      </c>
      <c r="G97" s="22" t="str">
        <f>TEXT(INT((HOUR(F97)*3600+MINUTE(F97)*60+SECOND(F97))/$I$2/60),"0")&amp;"."&amp;TEXT(MOD((HOUR(F97)*3600+MINUTE(F97)*60+SECOND(F97))/$I$2,60),"00")&amp;"/km"</f>
        <v>4.52/km</v>
      </c>
      <c r="H97" s="23">
        <f>F97-$F$4</f>
        <v>0.015092592592592595</v>
      </c>
      <c r="I97" s="23">
        <f>F97-INDEX($F$4:$F$179,MATCH(D97,$D$4:$D$179,0))</f>
        <v>0.010694444444444444</v>
      </c>
    </row>
    <row r="98" spans="1:9" ht="15" customHeight="1">
      <c r="A98" s="20">
        <v>95</v>
      </c>
      <c r="B98" s="21" t="s">
        <v>12</v>
      </c>
      <c r="C98" s="21" t="s">
        <v>386</v>
      </c>
      <c r="D98" s="30" t="s">
        <v>183</v>
      </c>
      <c r="E98" s="21" t="s">
        <v>164</v>
      </c>
      <c r="F98" s="30" t="s">
        <v>387</v>
      </c>
      <c r="G98" s="22" t="str">
        <f>TEXT(INT((HOUR(F98)*3600+MINUTE(F98)*60+SECOND(F98))/$I$2/60),"0")&amp;"."&amp;TEXT(MOD((HOUR(F98)*3600+MINUTE(F98)*60+SECOND(F98))/$I$2,60),"00")&amp;"/km"</f>
        <v>4.53/km</v>
      </c>
      <c r="H98" s="23">
        <f>F98-$F$4</f>
        <v>0.015208333333333338</v>
      </c>
      <c r="I98" s="23">
        <f>F98-INDEX($F$4:$F$179,MATCH(D98,$D$4:$D$179,0))</f>
        <v>0.01141203703703704</v>
      </c>
    </row>
    <row r="99" spans="1:9" ht="15" customHeight="1">
      <c r="A99" s="20">
        <v>96</v>
      </c>
      <c r="B99" s="21" t="s">
        <v>173</v>
      </c>
      <c r="C99" s="21" t="s">
        <v>73</v>
      </c>
      <c r="D99" s="30" t="s">
        <v>139</v>
      </c>
      <c r="E99" s="24" t="s">
        <v>174</v>
      </c>
      <c r="F99" s="30" t="s">
        <v>175</v>
      </c>
      <c r="G99" s="22" t="str">
        <f>TEXT(INT((HOUR(F99)*3600+MINUTE(F99)*60+SECOND(F99))/$I$2/60),"0")&amp;"."&amp;TEXT(MOD((HOUR(F99)*3600+MINUTE(F99)*60+SECOND(F99))/$I$2,60),"00")&amp;"/km"</f>
        <v>4.53/km</v>
      </c>
      <c r="H99" s="23">
        <f>F99-$F$4</f>
        <v>0.015300925925925926</v>
      </c>
      <c r="I99" s="23">
        <f>F99-INDEX($F$4:$F$179,MATCH(D99,$D$4:$D$179,0))</f>
        <v>0.010902777777777775</v>
      </c>
    </row>
    <row r="100" spans="1:9" ht="15" customHeight="1">
      <c r="A100" s="20">
        <v>97</v>
      </c>
      <c r="B100" s="21" t="s">
        <v>388</v>
      </c>
      <c r="C100" s="21" t="s">
        <v>30</v>
      </c>
      <c r="D100" s="30" t="s">
        <v>389</v>
      </c>
      <c r="E100" s="21" t="s">
        <v>80</v>
      </c>
      <c r="F100" s="30" t="s">
        <v>175</v>
      </c>
      <c r="G100" s="22" t="str">
        <f>TEXT(INT((HOUR(F100)*3600+MINUTE(F100)*60+SECOND(F100))/$I$2/60),"0")&amp;"."&amp;TEXT(MOD((HOUR(F100)*3600+MINUTE(F100)*60+SECOND(F100))/$I$2,60),"00")&amp;"/km"</f>
        <v>4.53/km</v>
      </c>
      <c r="H100" s="23">
        <f>F100-$F$4</f>
        <v>0.015300925925925926</v>
      </c>
      <c r="I100" s="23">
        <f>F100-INDEX($F$4:$F$179,MATCH(D100,$D$4:$D$179,0))</f>
        <v>0</v>
      </c>
    </row>
    <row r="101" spans="1:9" ht="15" customHeight="1">
      <c r="A101" s="20">
        <v>98</v>
      </c>
      <c r="B101" s="21" t="s">
        <v>390</v>
      </c>
      <c r="C101" s="21" t="s">
        <v>37</v>
      </c>
      <c r="D101" s="30" t="s">
        <v>305</v>
      </c>
      <c r="E101" s="21" t="s">
        <v>162</v>
      </c>
      <c r="F101" s="30" t="s">
        <v>391</v>
      </c>
      <c r="G101" s="22" t="str">
        <f>TEXT(INT((HOUR(F101)*3600+MINUTE(F101)*60+SECOND(F101))/$I$2/60),"0")&amp;"."&amp;TEXT(MOD((HOUR(F101)*3600+MINUTE(F101)*60+SECOND(F101))/$I$2,60),"00")&amp;"/km"</f>
        <v>4.55/km</v>
      </c>
      <c r="H101" s="23">
        <f>F101-$F$4</f>
        <v>0.015648148148148147</v>
      </c>
      <c r="I101" s="23">
        <f>F101-INDEX($F$4:$F$179,MATCH(D101,$D$4:$D$179,0))</f>
        <v>0.005972222222222212</v>
      </c>
    </row>
    <row r="102" spans="1:9" ht="15" customHeight="1">
      <c r="A102" s="20">
        <v>99</v>
      </c>
      <c r="B102" s="21" t="s">
        <v>4</v>
      </c>
      <c r="C102" s="21" t="s">
        <v>53</v>
      </c>
      <c r="D102" s="30" t="s">
        <v>122</v>
      </c>
      <c r="E102" s="24"/>
      <c r="F102" s="30" t="s">
        <v>392</v>
      </c>
      <c r="G102" s="22" t="str">
        <f>TEXT(INT((HOUR(F102)*3600+MINUTE(F102)*60+SECOND(F102))/$I$2/60),"0")&amp;"."&amp;TEXT(MOD((HOUR(F102)*3600+MINUTE(F102)*60+SECOND(F102))/$I$2,60),"00")&amp;"/km"</f>
        <v>4.56/km</v>
      </c>
      <c r="H102" s="23">
        <f>F102-$F$4</f>
        <v>0.01581018518518519</v>
      </c>
      <c r="I102" s="23">
        <f>F102-INDEX($F$4:$F$179,MATCH(D102,$D$4:$D$179,0))</f>
        <v>0.01581018518518519</v>
      </c>
    </row>
    <row r="103" spans="1:9" ht="15" customHeight="1">
      <c r="A103" s="20">
        <v>100</v>
      </c>
      <c r="B103" s="21" t="s">
        <v>393</v>
      </c>
      <c r="C103" s="21" t="s">
        <v>56</v>
      </c>
      <c r="D103" s="30" t="s">
        <v>122</v>
      </c>
      <c r="E103" s="21" t="s">
        <v>394</v>
      </c>
      <c r="F103" s="30" t="s">
        <v>392</v>
      </c>
      <c r="G103" s="22" t="str">
        <f>TEXT(INT((HOUR(F103)*3600+MINUTE(F103)*60+SECOND(F103))/$I$2/60),"0")&amp;"."&amp;TEXT(MOD((HOUR(F103)*3600+MINUTE(F103)*60+SECOND(F103))/$I$2,60),"00")&amp;"/km"</f>
        <v>4.56/km</v>
      </c>
      <c r="H103" s="23">
        <f>F103-$F$4</f>
        <v>0.01581018518518519</v>
      </c>
      <c r="I103" s="23">
        <f>F103-INDEX($F$4:$F$179,MATCH(D103,$D$4:$D$179,0))</f>
        <v>0.01581018518518519</v>
      </c>
    </row>
    <row r="104" spans="1:9" ht="15" customHeight="1">
      <c r="A104" s="20">
        <v>101</v>
      </c>
      <c r="B104" s="21" t="s">
        <v>116</v>
      </c>
      <c r="C104" s="21" t="s">
        <v>64</v>
      </c>
      <c r="D104" s="30" t="s">
        <v>130</v>
      </c>
      <c r="E104" s="21" t="s">
        <v>164</v>
      </c>
      <c r="F104" s="30" t="s">
        <v>395</v>
      </c>
      <c r="G104" s="22" t="str">
        <f>TEXT(INT((HOUR(F104)*3600+MINUTE(F104)*60+SECOND(F104))/$I$2/60),"0")&amp;"."&amp;TEXT(MOD((HOUR(F104)*3600+MINUTE(F104)*60+SECOND(F104))/$I$2,60),"00")&amp;"/km"</f>
        <v>4.58/km</v>
      </c>
      <c r="H104" s="23">
        <f>F104-$F$4</f>
        <v>0.016087962962962964</v>
      </c>
      <c r="I104" s="23">
        <f>F104-INDEX($F$4:$F$179,MATCH(D104,$D$4:$D$179,0))</f>
        <v>0.015474537037037037</v>
      </c>
    </row>
    <row r="105" spans="1:9" ht="15" customHeight="1">
      <c r="A105" s="20">
        <v>102</v>
      </c>
      <c r="B105" s="21" t="s">
        <v>396</v>
      </c>
      <c r="C105" s="21" t="s">
        <v>60</v>
      </c>
      <c r="D105" s="30" t="s">
        <v>122</v>
      </c>
      <c r="E105" s="21" t="s">
        <v>394</v>
      </c>
      <c r="F105" s="30" t="s">
        <v>397</v>
      </c>
      <c r="G105" s="22" t="str">
        <f>TEXT(INT((HOUR(F105)*3600+MINUTE(F105)*60+SECOND(F105))/$I$2/60),"0")&amp;"."&amp;TEXT(MOD((HOUR(F105)*3600+MINUTE(F105)*60+SECOND(F105))/$I$2,60),"00")&amp;"/km"</f>
        <v>4.59/km</v>
      </c>
      <c r="H105" s="23">
        <f>F105-$F$4</f>
        <v>0.016273148148148148</v>
      </c>
      <c r="I105" s="23">
        <f>F105-INDEX($F$4:$F$179,MATCH(D105,$D$4:$D$179,0))</f>
        <v>0.016273148148148148</v>
      </c>
    </row>
    <row r="106" spans="1:9" ht="15" customHeight="1">
      <c r="A106" s="20">
        <v>103</v>
      </c>
      <c r="B106" s="21" t="s">
        <v>398</v>
      </c>
      <c r="C106" s="21" t="s">
        <v>399</v>
      </c>
      <c r="D106" s="30" t="s">
        <v>236</v>
      </c>
      <c r="E106" s="21" t="s">
        <v>241</v>
      </c>
      <c r="F106" s="30" t="s">
        <v>400</v>
      </c>
      <c r="G106" s="22" t="str">
        <f>TEXT(INT((HOUR(F106)*3600+MINUTE(F106)*60+SECOND(F106))/$I$2/60),"0")&amp;"."&amp;TEXT(MOD((HOUR(F106)*3600+MINUTE(F106)*60+SECOND(F106))/$I$2,60),"00")&amp;"/km"</f>
        <v>4.60/km</v>
      </c>
      <c r="H106" s="23">
        <f>F106-$F$4</f>
        <v>0.016446759259259258</v>
      </c>
      <c r="I106" s="23">
        <f>F106-INDEX($F$4:$F$179,MATCH(D106,$D$4:$D$179,0))</f>
        <v>0.009826388888888885</v>
      </c>
    </row>
    <row r="107" spans="1:9" ht="15" customHeight="1">
      <c r="A107" s="20">
        <v>104</v>
      </c>
      <c r="B107" s="21" t="s">
        <v>401</v>
      </c>
      <c r="C107" s="21" t="s">
        <v>129</v>
      </c>
      <c r="D107" s="30" t="s">
        <v>130</v>
      </c>
      <c r="E107" s="21" t="s">
        <v>106</v>
      </c>
      <c r="F107" s="30" t="s">
        <v>402</v>
      </c>
      <c r="G107" s="22" t="str">
        <f>TEXT(INT((HOUR(F107)*3600+MINUTE(F107)*60+SECOND(F107))/$I$2/60),"0")&amp;"."&amp;TEXT(MOD((HOUR(F107)*3600+MINUTE(F107)*60+SECOND(F107))/$I$2,60),"00")&amp;"/km"</f>
        <v>5.01/km</v>
      </c>
      <c r="H107" s="23">
        <f>F107-$F$4</f>
        <v>0.016724537037037038</v>
      </c>
      <c r="I107" s="23">
        <f>F107-INDEX($F$4:$F$179,MATCH(D107,$D$4:$D$179,0))</f>
        <v>0.01611111111111111</v>
      </c>
    </row>
    <row r="108" spans="1:9" ht="15" customHeight="1">
      <c r="A108" s="20">
        <v>105</v>
      </c>
      <c r="B108" s="21" t="s">
        <v>403</v>
      </c>
      <c r="C108" s="21" t="s">
        <v>113</v>
      </c>
      <c r="D108" s="30" t="s">
        <v>122</v>
      </c>
      <c r="E108" s="21" t="s">
        <v>10</v>
      </c>
      <c r="F108" s="30" t="s">
        <v>404</v>
      </c>
      <c r="G108" s="22" t="str">
        <f>TEXT(INT((HOUR(F108)*3600+MINUTE(F108)*60+SECOND(F108))/$I$2/60),"0")&amp;"."&amp;TEXT(MOD((HOUR(F108)*3600+MINUTE(F108)*60+SECOND(F108))/$I$2,60),"00")&amp;"/km"</f>
        <v>5.02/km</v>
      </c>
      <c r="H108" s="23">
        <f>F108-$F$4</f>
        <v>0.01688657407407408</v>
      </c>
      <c r="I108" s="23">
        <f>F108-INDEX($F$4:$F$179,MATCH(D108,$D$4:$D$179,0))</f>
        <v>0.01688657407407408</v>
      </c>
    </row>
    <row r="109" spans="1:9" ht="15" customHeight="1">
      <c r="A109" s="20">
        <v>106</v>
      </c>
      <c r="B109" s="21" t="s">
        <v>405</v>
      </c>
      <c r="C109" s="21" t="s">
        <v>74</v>
      </c>
      <c r="D109" s="30" t="s">
        <v>122</v>
      </c>
      <c r="E109" s="21" t="s">
        <v>406</v>
      </c>
      <c r="F109" s="30" t="s">
        <v>407</v>
      </c>
      <c r="G109" s="22" t="str">
        <f>TEXT(INT((HOUR(F109)*3600+MINUTE(F109)*60+SECOND(F109))/$I$2/60),"0")&amp;"."&amp;TEXT(MOD((HOUR(F109)*3600+MINUTE(F109)*60+SECOND(F109))/$I$2,60),"00")&amp;"/km"</f>
        <v>5.03/km</v>
      </c>
      <c r="H109" s="23">
        <f>F109-$F$4</f>
        <v>0.016921296296296295</v>
      </c>
      <c r="I109" s="23">
        <f>F109-INDEX($F$4:$F$179,MATCH(D109,$D$4:$D$179,0))</f>
        <v>0.016921296296296295</v>
      </c>
    </row>
    <row r="110" spans="1:9" ht="15" customHeight="1">
      <c r="A110" s="20">
        <v>107</v>
      </c>
      <c r="B110" s="21" t="s">
        <v>408</v>
      </c>
      <c r="C110" s="21" t="s">
        <v>218</v>
      </c>
      <c r="D110" s="30" t="s">
        <v>236</v>
      </c>
      <c r="E110" s="21" t="s">
        <v>106</v>
      </c>
      <c r="F110" s="30" t="s">
        <v>409</v>
      </c>
      <c r="G110" s="22" t="str">
        <f>TEXT(INT((HOUR(F110)*3600+MINUTE(F110)*60+SECOND(F110))/$I$2/60),"0")&amp;"."&amp;TEXT(MOD((HOUR(F110)*3600+MINUTE(F110)*60+SECOND(F110))/$I$2,60),"00")&amp;"/km"</f>
        <v>5.03/km</v>
      </c>
      <c r="H110" s="23">
        <f>F110-$F$4</f>
        <v>0.016932870370370376</v>
      </c>
      <c r="I110" s="23">
        <f>F110-INDEX($F$4:$F$179,MATCH(D110,$D$4:$D$179,0))</f>
        <v>0.010312500000000002</v>
      </c>
    </row>
    <row r="111" spans="1:9" ht="15" customHeight="1">
      <c r="A111" s="20">
        <v>108</v>
      </c>
      <c r="B111" s="21" t="s">
        <v>410</v>
      </c>
      <c r="C111" s="21" t="s">
        <v>37</v>
      </c>
      <c r="D111" s="30" t="s">
        <v>183</v>
      </c>
      <c r="E111" s="21" t="s">
        <v>106</v>
      </c>
      <c r="F111" s="30" t="s">
        <v>411</v>
      </c>
      <c r="G111" s="22" t="str">
        <f>TEXT(INT((HOUR(F111)*3600+MINUTE(F111)*60+SECOND(F111))/$I$2/60),"0")&amp;"."&amp;TEXT(MOD((HOUR(F111)*3600+MINUTE(F111)*60+SECOND(F111))/$I$2,60),"00")&amp;"/km"</f>
        <v>5.03/km</v>
      </c>
      <c r="H111" s="23">
        <f>F111-$F$4</f>
        <v>0.016956018518518516</v>
      </c>
      <c r="I111" s="23">
        <f>F111-INDEX($F$4:$F$179,MATCH(D111,$D$4:$D$179,0))</f>
        <v>0.013159722222222218</v>
      </c>
    </row>
    <row r="112" spans="1:9" ht="15" customHeight="1">
      <c r="A112" s="20">
        <v>109</v>
      </c>
      <c r="B112" s="21" t="s">
        <v>96</v>
      </c>
      <c r="C112" s="21" t="s">
        <v>69</v>
      </c>
      <c r="D112" s="30" t="s">
        <v>171</v>
      </c>
      <c r="E112" s="21" t="s">
        <v>164</v>
      </c>
      <c r="F112" s="30" t="s">
        <v>412</v>
      </c>
      <c r="G112" s="22" t="str">
        <f>TEXT(INT((HOUR(F112)*3600+MINUTE(F112)*60+SECOND(F112))/$I$2/60),"0")&amp;"."&amp;TEXT(MOD((HOUR(F112)*3600+MINUTE(F112)*60+SECOND(F112))/$I$2,60),"00")&amp;"/km"</f>
        <v>5.03/km</v>
      </c>
      <c r="H112" s="23">
        <f>F112-$F$4</f>
        <v>0.017083333333333332</v>
      </c>
      <c r="I112" s="23">
        <f>F112-INDEX($F$4:$F$179,MATCH(D112,$D$4:$D$179,0))</f>
        <v>0.013773148148148145</v>
      </c>
    </row>
    <row r="113" spans="1:9" ht="15" customHeight="1">
      <c r="A113" s="20">
        <v>110</v>
      </c>
      <c r="B113" s="21" t="s">
        <v>413</v>
      </c>
      <c r="C113" s="21" t="s">
        <v>30</v>
      </c>
      <c r="D113" s="30" t="s">
        <v>389</v>
      </c>
      <c r="E113" s="21" t="s">
        <v>164</v>
      </c>
      <c r="F113" s="30" t="s">
        <v>414</v>
      </c>
      <c r="G113" s="22" t="str">
        <f>TEXT(INT((HOUR(F113)*3600+MINUTE(F113)*60+SECOND(F113))/$I$2/60),"0")&amp;"."&amp;TEXT(MOD((HOUR(F113)*3600+MINUTE(F113)*60+SECOND(F113))/$I$2,60),"00")&amp;"/km"</f>
        <v>5.04/km</v>
      </c>
      <c r="H113" s="23">
        <f>F113-$F$4</f>
        <v>0.01711805555555556</v>
      </c>
      <c r="I113" s="23">
        <f>F113-INDEX($F$4:$F$179,MATCH(D113,$D$4:$D$179,0))</f>
        <v>0.0018171296296296338</v>
      </c>
    </row>
    <row r="114" spans="1:9" ht="15" customHeight="1">
      <c r="A114" s="20">
        <v>111</v>
      </c>
      <c r="B114" s="21" t="s">
        <v>415</v>
      </c>
      <c r="C114" s="21" t="s">
        <v>53</v>
      </c>
      <c r="D114" s="30" t="s">
        <v>122</v>
      </c>
      <c r="E114" s="24"/>
      <c r="F114" s="30" t="s">
        <v>416</v>
      </c>
      <c r="G114" s="22" t="str">
        <f>TEXT(INT((HOUR(F114)*3600+MINUTE(F114)*60+SECOND(F114))/$I$2/60),"0")&amp;"."&amp;TEXT(MOD((HOUR(F114)*3600+MINUTE(F114)*60+SECOND(F114))/$I$2,60),"00")&amp;"/km"</f>
        <v>5.04/km</v>
      </c>
      <c r="H114" s="23">
        <f>F114-$F$4</f>
        <v>0.01715277777777778</v>
      </c>
      <c r="I114" s="23">
        <f>F114-INDEX($F$4:$F$179,MATCH(D114,$D$4:$D$179,0))</f>
        <v>0.01715277777777778</v>
      </c>
    </row>
    <row r="115" spans="1:9" ht="15" customHeight="1">
      <c r="A115" s="20">
        <v>112</v>
      </c>
      <c r="B115" s="21" t="s">
        <v>417</v>
      </c>
      <c r="C115" s="21" t="s">
        <v>58</v>
      </c>
      <c r="D115" s="30" t="s">
        <v>122</v>
      </c>
      <c r="E115" s="21" t="s">
        <v>174</v>
      </c>
      <c r="F115" s="30" t="s">
        <v>418</v>
      </c>
      <c r="G115" s="22" t="str">
        <f>TEXT(INT((HOUR(F115)*3600+MINUTE(F115)*60+SECOND(F115))/$I$2/60),"0")&amp;"."&amp;TEXT(MOD((HOUR(F115)*3600+MINUTE(F115)*60+SECOND(F115))/$I$2,60),"00")&amp;"/km"</f>
        <v>5.04/km</v>
      </c>
      <c r="H115" s="23">
        <f>F115-$F$4</f>
        <v>0.017175925925925928</v>
      </c>
      <c r="I115" s="23">
        <f>F115-INDEX($F$4:$F$179,MATCH(D115,$D$4:$D$179,0))</f>
        <v>0.017175925925925928</v>
      </c>
    </row>
    <row r="116" spans="1:9" ht="15" customHeight="1">
      <c r="A116" s="20">
        <v>113</v>
      </c>
      <c r="B116" s="21" t="s">
        <v>419</v>
      </c>
      <c r="C116" s="21" t="s">
        <v>64</v>
      </c>
      <c r="D116" s="30" t="s">
        <v>171</v>
      </c>
      <c r="E116" s="21" t="s">
        <v>149</v>
      </c>
      <c r="F116" s="30" t="s">
        <v>420</v>
      </c>
      <c r="G116" s="22" t="str">
        <f>TEXT(INT((HOUR(F116)*3600+MINUTE(F116)*60+SECOND(F116))/$I$2/60),"0")&amp;"."&amp;TEXT(MOD((HOUR(F116)*3600+MINUTE(F116)*60+SECOND(F116))/$I$2,60),"00")&amp;"/km"</f>
        <v>5.04/km</v>
      </c>
      <c r="H116" s="23">
        <f>F116-$F$4</f>
        <v>0.017256944444444443</v>
      </c>
      <c r="I116" s="23">
        <f>F116-INDEX($F$4:$F$179,MATCH(D116,$D$4:$D$179,0))</f>
        <v>0.013946759259259256</v>
      </c>
    </row>
    <row r="117" spans="1:9" ht="15" customHeight="1">
      <c r="A117" s="20">
        <v>114</v>
      </c>
      <c r="B117" s="21" t="s">
        <v>421</v>
      </c>
      <c r="C117" s="21" t="s">
        <v>47</v>
      </c>
      <c r="D117" s="30" t="s">
        <v>183</v>
      </c>
      <c r="E117" s="21" t="s">
        <v>422</v>
      </c>
      <c r="F117" s="30" t="s">
        <v>423</v>
      </c>
      <c r="G117" s="22" t="str">
        <f>TEXT(INT((HOUR(F117)*3600+MINUTE(F117)*60+SECOND(F117))/$I$2/60),"0")&amp;"."&amp;TEXT(MOD((HOUR(F117)*3600+MINUTE(F117)*60+SECOND(F117))/$I$2,60),"00")&amp;"/km"</f>
        <v>5.04/km</v>
      </c>
      <c r="H117" s="23">
        <f>F117-$F$4</f>
        <v>0.017268518518518516</v>
      </c>
      <c r="I117" s="23">
        <f>F117-INDEX($F$4:$F$179,MATCH(D117,$D$4:$D$179,0))</f>
        <v>0.013472222222222219</v>
      </c>
    </row>
    <row r="118" spans="1:9" ht="15" customHeight="1">
      <c r="A118" s="20">
        <v>115</v>
      </c>
      <c r="B118" s="21" t="s">
        <v>424</v>
      </c>
      <c r="C118" s="21" t="s">
        <v>287</v>
      </c>
      <c r="D118" s="30" t="s">
        <v>171</v>
      </c>
      <c r="E118" s="21" t="s">
        <v>112</v>
      </c>
      <c r="F118" s="30" t="s">
        <v>425</v>
      </c>
      <c r="G118" s="22" t="str">
        <f>TEXT(INT((HOUR(F118)*3600+MINUTE(F118)*60+SECOND(F118))/$I$2/60),"0")&amp;"."&amp;TEXT(MOD((HOUR(F118)*3600+MINUTE(F118)*60+SECOND(F118))/$I$2,60),"00")&amp;"/km"</f>
        <v>5.05/km</v>
      </c>
      <c r="H118" s="23">
        <f>F118-$F$4</f>
        <v>0.01729166666666667</v>
      </c>
      <c r="I118" s="23">
        <f>F118-INDEX($F$4:$F$179,MATCH(D118,$D$4:$D$179,0))</f>
        <v>0.013981481481481484</v>
      </c>
    </row>
    <row r="119" spans="1:9" ht="15" customHeight="1">
      <c r="A119" s="20">
        <v>116</v>
      </c>
      <c r="B119" s="21" t="s">
        <v>179</v>
      </c>
      <c r="C119" s="21" t="s">
        <v>180</v>
      </c>
      <c r="D119" s="30" t="s">
        <v>156</v>
      </c>
      <c r="E119" s="24" t="s">
        <v>174</v>
      </c>
      <c r="F119" s="30" t="s">
        <v>181</v>
      </c>
      <c r="G119" s="22" t="str">
        <f>TEXT(INT((HOUR(F119)*3600+MINUTE(F119)*60+SECOND(F119))/$I$2/60),"0")&amp;"."&amp;TEXT(MOD((HOUR(F119)*3600+MINUTE(F119)*60+SECOND(F119))/$I$2,60),"00")&amp;"/km"</f>
        <v>5.05/km</v>
      </c>
      <c r="H119" s="23">
        <f>F119-$F$4</f>
        <v>0.01732638888888889</v>
      </c>
      <c r="I119" s="23">
        <f>F119-INDEX($F$4:$F$179,MATCH(D119,$D$4:$D$179,0))</f>
        <v>0.003657407407407408</v>
      </c>
    </row>
    <row r="120" spans="1:9" ht="15" customHeight="1">
      <c r="A120" s="20">
        <v>117</v>
      </c>
      <c r="B120" s="21" t="s">
        <v>426</v>
      </c>
      <c r="C120" s="21" t="s">
        <v>71</v>
      </c>
      <c r="D120" s="30" t="s">
        <v>305</v>
      </c>
      <c r="E120" s="21" t="s">
        <v>149</v>
      </c>
      <c r="F120" s="30" t="s">
        <v>181</v>
      </c>
      <c r="G120" s="22" t="str">
        <f>TEXT(INT((HOUR(F120)*3600+MINUTE(F120)*60+SECOND(F120))/$I$2/60),"0")&amp;"."&amp;TEXT(MOD((HOUR(F120)*3600+MINUTE(F120)*60+SECOND(F120))/$I$2,60),"00")&amp;"/km"</f>
        <v>5.05/km</v>
      </c>
      <c r="H120" s="23">
        <f>F120-$F$4</f>
        <v>0.01732638888888889</v>
      </c>
      <c r="I120" s="23">
        <f>F120-INDEX($F$4:$F$179,MATCH(D120,$D$4:$D$179,0))</f>
        <v>0.007650462962962956</v>
      </c>
    </row>
    <row r="121" spans="1:9" ht="15" customHeight="1">
      <c r="A121" s="20">
        <v>118</v>
      </c>
      <c r="B121" s="21" t="s">
        <v>427</v>
      </c>
      <c r="C121" s="21" t="s">
        <v>35</v>
      </c>
      <c r="D121" s="30" t="s">
        <v>428</v>
      </c>
      <c r="E121" s="21" t="s">
        <v>276</v>
      </c>
      <c r="F121" s="30" t="s">
        <v>429</v>
      </c>
      <c r="G121" s="22" t="str">
        <f>TEXT(INT((HOUR(F121)*3600+MINUTE(F121)*60+SECOND(F121))/$I$2/60),"0")&amp;"."&amp;TEXT(MOD((HOUR(F121)*3600+MINUTE(F121)*60+SECOND(F121))/$I$2,60),"00")&amp;"/km"</f>
        <v>5.08/km</v>
      </c>
      <c r="H121" s="23">
        <f>F121-$F$4</f>
        <v>0.017858796296296296</v>
      </c>
      <c r="I121" s="23">
        <f>F121-INDEX($F$4:$F$179,MATCH(D121,$D$4:$D$179,0))</f>
        <v>0</v>
      </c>
    </row>
    <row r="122" spans="1:9" ht="15" customHeight="1">
      <c r="A122" s="20">
        <v>119</v>
      </c>
      <c r="B122" s="21" t="s">
        <v>430</v>
      </c>
      <c r="C122" s="21" t="s">
        <v>34</v>
      </c>
      <c r="D122" s="30" t="s">
        <v>305</v>
      </c>
      <c r="E122" s="21" t="s">
        <v>81</v>
      </c>
      <c r="F122" s="30" t="s">
        <v>431</v>
      </c>
      <c r="G122" s="22" t="str">
        <f>TEXT(INT((HOUR(F122)*3600+MINUTE(F122)*60+SECOND(F122))/$I$2/60),"0")&amp;"."&amp;TEXT(MOD((HOUR(F122)*3600+MINUTE(F122)*60+SECOND(F122))/$I$2,60),"00")&amp;"/km"</f>
        <v>5.08/km</v>
      </c>
      <c r="H122" s="23">
        <f>F122-$F$4</f>
        <v>0.01795138888888889</v>
      </c>
      <c r="I122" s="23">
        <f>F122-INDEX($F$4:$F$179,MATCH(D122,$D$4:$D$179,0))</f>
        <v>0.008275462962962957</v>
      </c>
    </row>
    <row r="123" spans="1:9" ht="15" customHeight="1">
      <c r="A123" s="20">
        <v>120</v>
      </c>
      <c r="B123" s="21" t="s">
        <v>432</v>
      </c>
      <c r="C123" s="21" t="s">
        <v>35</v>
      </c>
      <c r="D123" s="30" t="s">
        <v>122</v>
      </c>
      <c r="E123" s="21" t="s">
        <v>106</v>
      </c>
      <c r="F123" s="30" t="s">
        <v>433</v>
      </c>
      <c r="G123" s="22" t="str">
        <f>TEXT(INT((HOUR(F123)*3600+MINUTE(F123)*60+SECOND(F123))/$I$2/60),"0")&amp;"."&amp;TEXT(MOD((HOUR(F123)*3600+MINUTE(F123)*60+SECOND(F123))/$I$2,60),"00")&amp;"/km"</f>
        <v>5.16/km</v>
      </c>
      <c r="H123" s="23">
        <f>F123-$F$4</f>
        <v>0.01938657407407407</v>
      </c>
      <c r="I123" s="23">
        <f>F123-INDEX($F$4:$F$179,MATCH(D123,$D$4:$D$179,0))</f>
        <v>0.01938657407407407</v>
      </c>
    </row>
    <row r="124" spans="1:9" ht="15" customHeight="1">
      <c r="A124" s="20">
        <v>121</v>
      </c>
      <c r="B124" s="21" t="s">
        <v>434</v>
      </c>
      <c r="C124" s="21" t="s">
        <v>75</v>
      </c>
      <c r="D124" s="30" t="s">
        <v>183</v>
      </c>
      <c r="E124" s="21" t="s">
        <v>127</v>
      </c>
      <c r="F124" s="30" t="s">
        <v>435</v>
      </c>
      <c r="G124" s="22" t="str">
        <f>TEXT(INT((HOUR(F124)*3600+MINUTE(F124)*60+SECOND(F124))/$I$2/60),"0")&amp;"."&amp;TEXT(MOD((HOUR(F124)*3600+MINUTE(F124)*60+SECOND(F124))/$I$2,60),"00")&amp;"/km"</f>
        <v>5.19/km</v>
      </c>
      <c r="H124" s="23">
        <f>F124-$F$4</f>
        <v>0.019895833333333335</v>
      </c>
      <c r="I124" s="23">
        <f>F124-INDEX($F$4:$F$179,MATCH(D124,$D$4:$D$179,0))</f>
        <v>0.016099537037037037</v>
      </c>
    </row>
    <row r="125" spans="1:9" ht="15" customHeight="1">
      <c r="A125" s="20">
        <v>122</v>
      </c>
      <c r="B125" s="21" t="s">
        <v>390</v>
      </c>
      <c r="C125" s="21" t="s">
        <v>30</v>
      </c>
      <c r="D125" s="30" t="s">
        <v>183</v>
      </c>
      <c r="E125" s="21" t="s">
        <v>436</v>
      </c>
      <c r="F125" s="30" t="s">
        <v>437</v>
      </c>
      <c r="G125" s="22" t="str">
        <f>TEXT(INT((HOUR(F125)*3600+MINUTE(F125)*60+SECOND(F125))/$I$2/60),"0")&amp;"."&amp;TEXT(MOD((HOUR(F125)*3600+MINUTE(F125)*60+SECOND(F125))/$I$2,60),"00")&amp;"/km"</f>
        <v>5.19/km</v>
      </c>
      <c r="H125" s="23">
        <f>F125-$F$4</f>
        <v>0.019930555555555556</v>
      </c>
      <c r="I125" s="23">
        <f>F125-INDEX($F$4:$F$179,MATCH(D125,$D$4:$D$179,0))</f>
        <v>0.016134259259259258</v>
      </c>
    </row>
    <row r="126" spans="1:9" ht="15" customHeight="1">
      <c r="A126" s="20">
        <v>123</v>
      </c>
      <c r="B126" s="21" t="s">
        <v>72</v>
      </c>
      <c r="C126" s="21" t="s">
        <v>185</v>
      </c>
      <c r="D126" s="30" t="s">
        <v>139</v>
      </c>
      <c r="E126" s="24" t="s">
        <v>106</v>
      </c>
      <c r="F126" s="30" t="s">
        <v>186</v>
      </c>
      <c r="G126" s="22" t="str">
        <f>TEXT(INT((HOUR(F126)*3600+MINUTE(F126)*60+SECOND(F126))/$I$2/60),"0")&amp;"."&amp;TEXT(MOD((HOUR(F126)*3600+MINUTE(F126)*60+SECOND(F126))/$I$2,60),"00")&amp;"/km"</f>
        <v>5.19/km</v>
      </c>
      <c r="H126" s="23">
        <f>F126-$F$4</f>
        <v>0.01994212962962963</v>
      </c>
      <c r="I126" s="23">
        <f>F126-INDEX($F$4:$F$179,MATCH(D126,$D$4:$D$179,0))</f>
        <v>0.015543981481481478</v>
      </c>
    </row>
    <row r="127" spans="1:9" ht="15" customHeight="1">
      <c r="A127" s="20">
        <v>124</v>
      </c>
      <c r="B127" s="21" t="s">
        <v>79</v>
      </c>
      <c r="C127" s="21" t="s">
        <v>438</v>
      </c>
      <c r="D127" s="30" t="s">
        <v>236</v>
      </c>
      <c r="E127" s="21" t="s">
        <v>106</v>
      </c>
      <c r="F127" s="30" t="s">
        <v>439</v>
      </c>
      <c r="G127" s="22" t="str">
        <f>TEXT(INT((HOUR(F127)*3600+MINUTE(F127)*60+SECOND(F127))/$I$2/60),"0")&amp;"."&amp;TEXT(MOD((HOUR(F127)*3600+MINUTE(F127)*60+SECOND(F127))/$I$2,60),"00")&amp;"/km"</f>
        <v>5.20/km</v>
      </c>
      <c r="H127" s="23">
        <f>F127-$F$4</f>
        <v>0.020011574074074077</v>
      </c>
      <c r="I127" s="23">
        <f>F127-INDEX($F$4:$F$179,MATCH(D127,$D$4:$D$179,0))</f>
        <v>0.013391203703703704</v>
      </c>
    </row>
    <row r="128" spans="1:9" ht="15" customHeight="1">
      <c r="A128" s="20">
        <v>125</v>
      </c>
      <c r="B128" s="21" t="s">
        <v>440</v>
      </c>
      <c r="C128" s="21" t="s">
        <v>55</v>
      </c>
      <c r="D128" s="30" t="s">
        <v>171</v>
      </c>
      <c r="E128" s="21" t="s">
        <v>106</v>
      </c>
      <c r="F128" s="30" t="s">
        <v>441</v>
      </c>
      <c r="G128" s="22" t="str">
        <f>TEXT(INT((HOUR(F128)*3600+MINUTE(F128)*60+SECOND(F128))/$I$2/60),"0")&amp;"."&amp;TEXT(MOD((HOUR(F128)*3600+MINUTE(F128)*60+SECOND(F128))/$I$2,60),"00")&amp;"/km"</f>
        <v>5.20/km</v>
      </c>
      <c r="H128" s="23">
        <f>F128-$F$4</f>
        <v>0.02002314814814815</v>
      </c>
      <c r="I128" s="23">
        <f>F128-INDEX($F$4:$F$179,MATCH(D128,$D$4:$D$179,0))</f>
        <v>0.016712962962962964</v>
      </c>
    </row>
    <row r="129" spans="1:9" ht="15" customHeight="1">
      <c r="A129" s="20">
        <v>126</v>
      </c>
      <c r="B129" s="21" t="s">
        <v>442</v>
      </c>
      <c r="C129" s="21" t="s">
        <v>40</v>
      </c>
      <c r="D129" s="30" t="s">
        <v>130</v>
      </c>
      <c r="E129" s="21" t="s">
        <v>106</v>
      </c>
      <c r="F129" s="30" t="s">
        <v>443</v>
      </c>
      <c r="G129" s="22" t="str">
        <f>TEXT(INT((HOUR(F129)*3600+MINUTE(F129)*60+SECOND(F129))/$I$2/60),"0")&amp;"."&amp;TEXT(MOD((HOUR(F129)*3600+MINUTE(F129)*60+SECOND(F129))/$I$2,60),"00")&amp;"/km"</f>
        <v>5.26/km</v>
      </c>
      <c r="H129" s="23">
        <f>F129-$F$4</f>
        <v>0.021076388888888895</v>
      </c>
      <c r="I129" s="23">
        <f>F129-INDEX($F$4:$F$179,MATCH(D129,$D$4:$D$179,0))</f>
        <v>0.020462962962962968</v>
      </c>
    </row>
    <row r="130" spans="1:9" ht="15" customHeight="1">
      <c r="A130" s="20">
        <v>127</v>
      </c>
      <c r="B130" s="21" t="s">
        <v>78</v>
      </c>
      <c r="C130" s="21" t="s">
        <v>63</v>
      </c>
      <c r="D130" s="30" t="s">
        <v>428</v>
      </c>
      <c r="E130" s="21" t="s">
        <v>444</v>
      </c>
      <c r="F130" s="30" t="s">
        <v>445</v>
      </c>
      <c r="G130" s="22" t="str">
        <f>TEXT(INT((HOUR(F130)*3600+MINUTE(F130)*60+SECOND(F130))/$I$2/60),"0")&amp;"."&amp;TEXT(MOD((HOUR(F130)*3600+MINUTE(F130)*60+SECOND(F130))/$I$2,60),"00")&amp;"/km"</f>
        <v>5.27/km</v>
      </c>
      <c r="H130" s="23">
        <f>F130-$F$4</f>
        <v>0.02126157407407408</v>
      </c>
      <c r="I130" s="23">
        <f>F130-INDEX($F$4:$F$179,MATCH(D130,$D$4:$D$179,0))</f>
        <v>0.0034027777777777823</v>
      </c>
    </row>
    <row r="131" spans="1:9" ht="15" customHeight="1">
      <c r="A131" s="20">
        <v>128</v>
      </c>
      <c r="B131" s="21" t="s">
        <v>446</v>
      </c>
      <c r="C131" s="21" t="s">
        <v>447</v>
      </c>
      <c r="D131" s="30" t="s">
        <v>122</v>
      </c>
      <c r="E131" s="21" t="s">
        <v>195</v>
      </c>
      <c r="F131" s="30" t="s">
        <v>448</v>
      </c>
      <c r="G131" s="22" t="str">
        <f>TEXT(INT((HOUR(F131)*3600+MINUTE(F131)*60+SECOND(F131))/$I$2/60),"0")&amp;"."&amp;TEXT(MOD((HOUR(F131)*3600+MINUTE(F131)*60+SECOND(F131))/$I$2,60),"00")&amp;"/km"</f>
        <v>5.27/km</v>
      </c>
      <c r="H131" s="23">
        <f>F131-$F$4</f>
        <v>0.02128472222222222</v>
      </c>
      <c r="I131" s="23">
        <f>F131-INDEX($F$4:$F$179,MATCH(D131,$D$4:$D$179,0))</f>
        <v>0.02128472222222222</v>
      </c>
    </row>
    <row r="132" spans="1:9" ht="15" customHeight="1">
      <c r="A132" s="20">
        <v>129</v>
      </c>
      <c r="B132" s="21" t="s">
        <v>449</v>
      </c>
      <c r="C132" s="21" t="s">
        <v>32</v>
      </c>
      <c r="D132" s="30" t="s">
        <v>122</v>
      </c>
      <c r="E132" s="21" t="s">
        <v>450</v>
      </c>
      <c r="F132" s="30" t="s">
        <v>451</v>
      </c>
      <c r="G132" s="22" t="str">
        <f>TEXT(INT((HOUR(F132)*3600+MINUTE(F132)*60+SECOND(F132))/$I$2/60),"0")&amp;"."&amp;TEXT(MOD((HOUR(F132)*3600+MINUTE(F132)*60+SECOND(F132))/$I$2,60),"00")&amp;"/km"</f>
        <v>5.28/km</v>
      </c>
      <c r="H132" s="23">
        <f>F132-$F$4</f>
        <v>0.021423611111111115</v>
      </c>
      <c r="I132" s="23">
        <f>F132-INDEX($F$4:$F$179,MATCH(D132,$D$4:$D$179,0))</f>
        <v>0.021423611111111115</v>
      </c>
    </row>
    <row r="133" spans="1:9" ht="15" customHeight="1">
      <c r="A133" s="20">
        <v>130</v>
      </c>
      <c r="B133" s="21" t="s">
        <v>452</v>
      </c>
      <c r="C133" s="21" t="s">
        <v>50</v>
      </c>
      <c r="D133" s="30" t="s">
        <v>236</v>
      </c>
      <c r="E133" s="21" t="s">
        <v>80</v>
      </c>
      <c r="F133" s="30" t="s">
        <v>453</v>
      </c>
      <c r="G133" s="22" t="str">
        <f>TEXT(INT((HOUR(F133)*3600+MINUTE(F133)*60+SECOND(F133))/$I$2/60),"0")&amp;"."&amp;TEXT(MOD((HOUR(F133)*3600+MINUTE(F133)*60+SECOND(F133))/$I$2,60),"00")&amp;"/km"</f>
        <v>5.28/km</v>
      </c>
      <c r="H133" s="23">
        <f>F133-$F$4</f>
        <v>0.02153935185185185</v>
      </c>
      <c r="I133" s="23">
        <f>F133-INDEX($F$4:$F$179,MATCH(D133,$D$4:$D$179,0))</f>
        <v>0.014918981481481478</v>
      </c>
    </row>
    <row r="134" spans="1:9" ht="15" customHeight="1">
      <c r="A134" s="20">
        <v>131</v>
      </c>
      <c r="B134" s="21" t="s">
        <v>454</v>
      </c>
      <c r="C134" s="21" t="s">
        <v>38</v>
      </c>
      <c r="D134" s="30" t="s">
        <v>130</v>
      </c>
      <c r="E134" s="24"/>
      <c r="F134" s="30" t="s">
        <v>455</v>
      </c>
      <c r="G134" s="22" t="str">
        <f>TEXT(INT((HOUR(F134)*3600+MINUTE(F134)*60+SECOND(F134))/$I$2/60),"0")&amp;"."&amp;TEXT(MOD((HOUR(F134)*3600+MINUTE(F134)*60+SECOND(F134))/$I$2,60),"00")&amp;"/km"</f>
        <v>5.31/km</v>
      </c>
      <c r="H134" s="23">
        <f>F134-$F$4</f>
        <v>0.02195601851851852</v>
      </c>
      <c r="I134" s="23">
        <f>F134-INDEX($F$4:$F$179,MATCH(D134,$D$4:$D$179,0))</f>
        <v>0.021342592592592594</v>
      </c>
    </row>
    <row r="135" spans="1:9" ht="15" customHeight="1">
      <c r="A135" s="20">
        <v>132</v>
      </c>
      <c r="B135" s="21" t="s">
        <v>332</v>
      </c>
      <c r="C135" s="21" t="s">
        <v>50</v>
      </c>
      <c r="D135" s="30" t="s">
        <v>305</v>
      </c>
      <c r="E135" s="21" t="s">
        <v>106</v>
      </c>
      <c r="F135" s="30" t="s">
        <v>456</v>
      </c>
      <c r="G135" s="22" t="str">
        <f>TEXT(INT((HOUR(F135)*3600+MINUTE(F135)*60+SECOND(F135))/$I$2/60),"0")&amp;"."&amp;TEXT(MOD((HOUR(F135)*3600+MINUTE(F135)*60+SECOND(F135))/$I$2,60),"00")&amp;"/km"</f>
        <v>5.31/km</v>
      </c>
      <c r="H135" s="23">
        <f>F135-$F$4</f>
        <v>0.022037037037037036</v>
      </c>
      <c r="I135" s="23">
        <f>F135-INDEX($F$4:$F$179,MATCH(D135,$D$4:$D$179,0))</f>
        <v>0.0123611111111111</v>
      </c>
    </row>
    <row r="136" spans="1:9" ht="15" customHeight="1">
      <c r="A136" s="20">
        <v>133</v>
      </c>
      <c r="B136" s="21" t="s">
        <v>189</v>
      </c>
      <c r="C136" s="21" t="s">
        <v>13</v>
      </c>
      <c r="D136" s="30" t="s">
        <v>168</v>
      </c>
      <c r="E136" s="24" t="s">
        <v>106</v>
      </c>
      <c r="F136" s="30" t="s">
        <v>190</v>
      </c>
      <c r="G136" s="22" t="str">
        <f>TEXT(INT((HOUR(F136)*3600+MINUTE(F136)*60+SECOND(F136))/$I$2/60),"0")&amp;"."&amp;TEXT(MOD((HOUR(F136)*3600+MINUTE(F136)*60+SECOND(F136))/$I$2,60),"00")&amp;"/km"</f>
        <v>5.32/km</v>
      </c>
      <c r="H136" s="23">
        <f>F136-$F$4</f>
        <v>0.022233796296296293</v>
      </c>
      <c r="I136" s="23">
        <f>F136-INDEX($F$4:$F$179,MATCH(D136,$D$4:$D$179,0))</f>
        <v>0.007141203703703698</v>
      </c>
    </row>
    <row r="137" spans="1:9" ht="15" customHeight="1">
      <c r="A137" s="20">
        <v>134</v>
      </c>
      <c r="B137" s="21" t="s">
        <v>457</v>
      </c>
      <c r="C137" s="21" t="s">
        <v>11</v>
      </c>
      <c r="D137" s="30" t="s">
        <v>171</v>
      </c>
      <c r="E137" s="21" t="s">
        <v>106</v>
      </c>
      <c r="F137" s="30" t="s">
        <v>458</v>
      </c>
      <c r="G137" s="22" t="str">
        <f>TEXT(INT((HOUR(F137)*3600+MINUTE(F137)*60+SECOND(F137))/$I$2/60),"0")&amp;"."&amp;TEXT(MOD((HOUR(F137)*3600+MINUTE(F137)*60+SECOND(F137))/$I$2,60),"00")&amp;"/km"</f>
        <v>5.33/km</v>
      </c>
      <c r="H137" s="23">
        <f>F137-$F$4</f>
        <v>0.022453703703703712</v>
      </c>
      <c r="I137" s="23">
        <f>F137-INDEX($F$4:$F$179,MATCH(D137,$D$4:$D$179,0))</f>
        <v>0.019143518518518525</v>
      </c>
    </row>
    <row r="138" spans="1:9" ht="15" customHeight="1">
      <c r="A138" s="20">
        <v>135</v>
      </c>
      <c r="B138" s="21" t="s">
        <v>459</v>
      </c>
      <c r="C138" s="21" t="s">
        <v>33</v>
      </c>
      <c r="D138" s="30" t="s">
        <v>183</v>
      </c>
      <c r="E138" s="21" t="s">
        <v>215</v>
      </c>
      <c r="F138" s="30" t="s">
        <v>460</v>
      </c>
      <c r="G138" s="22" t="str">
        <f>TEXT(INT((HOUR(F138)*3600+MINUTE(F138)*60+SECOND(F138))/$I$2/60),"0")&amp;"."&amp;TEXT(MOD((HOUR(F138)*3600+MINUTE(F138)*60+SECOND(F138))/$I$2,60),"00")&amp;"/km"</f>
        <v>5.36/km</v>
      </c>
      <c r="H138" s="23">
        <f>F138-$F$4</f>
        <v>0.02292824074074075</v>
      </c>
      <c r="I138" s="23">
        <f>F138-INDEX($F$4:$F$179,MATCH(D138,$D$4:$D$179,0))</f>
        <v>0.01913194444444445</v>
      </c>
    </row>
    <row r="139" spans="1:9" ht="15" customHeight="1">
      <c r="A139" s="20">
        <v>136</v>
      </c>
      <c r="B139" s="21" t="s">
        <v>194</v>
      </c>
      <c r="C139" s="21" t="s">
        <v>17</v>
      </c>
      <c r="D139" s="30" t="s">
        <v>139</v>
      </c>
      <c r="E139" s="24" t="s">
        <v>195</v>
      </c>
      <c r="F139" s="30" t="s">
        <v>196</v>
      </c>
      <c r="G139" s="22" t="str">
        <f>TEXT(INT((HOUR(F139)*3600+MINUTE(F139)*60+SECOND(F139))/$I$2/60),"0")&amp;"."&amp;TEXT(MOD((HOUR(F139)*3600+MINUTE(F139)*60+SECOND(F139))/$I$2,60),"00")&amp;"/km"</f>
        <v>5.37/km</v>
      </c>
      <c r="H139" s="23">
        <f>F139-$F$4</f>
        <v>0.023055555555555565</v>
      </c>
      <c r="I139" s="23">
        <f>F139-INDEX($F$4:$F$179,MATCH(D139,$D$4:$D$179,0))</f>
        <v>0.018657407407407414</v>
      </c>
    </row>
    <row r="140" spans="1:9" ht="15" customHeight="1">
      <c r="A140" s="20">
        <v>137</v>
      </c>
      <c r="B140" s="21" t="s">
        <v>200</v>
      </c>
      <c r="C140" s="21" t="s">
        <v>201</v>
      </c>
      <c r="D140" s="30" t="s">
        <v>202</v>
      </c>
      <c r="E140" s="24" t="s">
        <v>140</v>
      </c>
      <c r="F140" s="30" t="s">
        <v>203</v>
      </c>
      <c r="G140" s="22" t="str">
        <f>TEXT(INT((HOUR(F140)*3600+MINUTE(F140)*60+SECOND(F140))/$I$2/60),"0")&amp;"."&amp;TEXT(MOD((HOUR(F140)*3600+MINUTE(F140)*60+SECOND(F140))/$I$2,60),"00")&amp;"/km"</f>
        <v>5.38/km</v>
      </c>
      <c r="H140" s="23">
        <f>F140-$F$4</f>
        <v>0.02327546296296297</v>
      </c>
      <c r="I140" s="23">
        <f>F140-INDEX($F$4:$F$179,MATCH(D140,$D$4:$D$179,0))</f>
        <v>0.012430555555555556</v>
      </c>
    </row>
    <row r="141" spans="1:9" ht="15" customHeight="1">
      <c r="A141" s="20">
        <v>138</v>
      </c>
      <c r="B141" s="21" t="s">
        <v>8</v>
      </c>
      <c r="C141" s="21" t="s">
        <v>67</v>
      </c>
      <c r="D141" s="30" t="s">
        <v>389</v>
      </c>
      <c r="E141" s="21" t="s">
        <v>145</v>
      </c>
      <c r="F141" s="30" t="s">
        <v>461</v>
      </c>
      <c r="G141" s="22" t="str">
        <f>TEXT(INT((HOUR(F141)*3600+MINUTE(F141)*60+SECOND(F141))/$I$2/60),"0")&amp;"."&amp;TEXT(MOD((HOUR(F141)*3600+MINUTE(F141)*60+SECOND(F141))/$I$2,60),"00")&amp;"/km"</f>
        <v>5.39/km</v>
      </c>
      <c r="H141" s="23">
        <f>F141-$F$4</f>
        <v>0.023402777777777786</v>
      </c>
      <c r="I141" s="23">
        <f>F141-INDEX($F$4:$F$179,MATCH(D141,$D$4:$D$179,0))</f>
        <v>0.00810185185185186</v>
      </c>
    </row>
    <row r="142" spans="1:9" ht="15" customHeight="1">
      <c r="A142" s="20">
        <v>139</v>
      </c>
      <c r="B142" s="21" t="s">
        <v>205</v>
      </c>
      <c r="C142" s="21" t="s">
        <v>101</v>
      </c>
      <c r="D142" s="30" t="s">
        <v>139</v>
      </c>
      <c r="E142" s="24" t="s">
        <v>106</v>
      </c>
      <c r="F142" s="30" t="s">
        <v>206</v>
      </c>
      <c r="G142" s="22" t="str">
        <f>TEXT(INT((HOUR(F142)*3600+MINUTE(F142)*60+SECOND(F142))/$I$2/60),"0")&amp;"."&amp;TEXT(MOD((HOUR(F142)*3600+MINUTE(F142)*60+SECOND(F142))/$I$2,60),"00")&amp;"/km"</f>
        <v>5.40/km</v>
      </c>
      <c r="H142" s="23">
        <f>F142-$F$4</f>
        <v>0.023634259259259265</v>
      </c>
      <c r="I142" s="23">
        <f>F142-INDEX($F$4:$F$179,MATCH(D142,$D$4:$D$179,0))</f>
        <v>0.019236111111111114</v>
      </c>
    </row>
    <row r="143" spans="1:9" ht="15" customHeight="1">
      <c r="A143" s="20">
        <v>140</v>
      </c>
      <c r="B143" s="21" t="s">
        <v>462</v>
      </c>
      <c r="C143" s="21" t="s">
        <v>42</v>
      </c>
      <c r="D143" s="30" t="s">
        <v>236</v>
      </c>
      <c r="E143" s="21" t="s">
        <v>215</v>
      </c>
      <c r="F143" s="30" t="s">
        <v>463</v>
      </c>
      <c r="G143" s="22" t="str">
        <f>TEXT(INT((HOUR(F143)*3600+MINUTE(F143)*60+SECOND(F143))/$I$2/60),"0")&amp;"."&amp;TEXT(MOD((HOUR(F143)*3600+MINUTE(F143)*60+SECOND(F143))/$I$2,60),"00")&amp;"/km"</f>
        <v>5.40/km</v>
      </c>
      <c r="H143" s="23">
        <f>F143-$F$4</f>
        <v>0.02368055555555556</v>
      </c>
      <c r="I143" s="23">
        <f>F143-INDEX($F$4:$F$179,MATCH(D143,$D$4:$D$179,0))</f>
        <v>0.017060185185185185</v>
      </c>
    </row>
    <row r="144" spans="1:9" ht="15" customHeight="1">
      <c r="A144" s="20">
        <v>141</v>
      </c>
      <c r="B144" s="21" t="s">
        <v>1</v>
      </c>
      <c r="C144" s="21" t="s">
        <v>58</v>
      </c>
      <c r="D144" s="30" t="s">
        <v>183</v>
      </c>
      <c r="E144" s="21" t="s">
        <v>215</v>
      </c>
      <c r="F144" s="30" t="s">
        <v>464</v>
      </c>
      <c r="G144" s="22" t="str">
        <f>TEXT(INT((HOUR(F144)*3600+MINUTE(F144)*60+SECOND(F144))/$I$2/60),"0")&amp;"."&amp;TEXT(MOD((HOUR(F144)*3600+MINUTE(F144)*60+SECOND(F144))/$I$2,60),"00")&amp;"/km"</f>
        <v>5.40/km</v>
      </c>
      <c r="H144" s="23">
        <f>F144-$F$4</f>
        <v>0.023692129629629625</v>
      </c>
      <c r="I144" s="23">
        <f>F144-INDEX($F$4:$F$179,MATCH(D144,$D$4:$D$179,0))</f>
        <v>0.019895833333333328</v>
      </c>
    </row>
    <row r="145" spans="1:9" ht="15" customHeight="1">
      <c r="A145" s="20">
        <v>142</v>
      </c>
      <c r="B145" s="21" t="s">
        <v>465</v>
      </c>
      <c r="C145" s="21" t="s">
        <v>466</v>
      </c>
      <c r="D145" s="30" t="s">
        <v>389</v>
      </c>
      <c r="E145" s="21" t="s">
        <v>106</v>
      </c>
      <c r="F145" s="30" t="s">
        <v>467</v>
      </c>
      <c r="G145" s="22" t="str">
        <f>TEXT(INT((HOUR(F145)*3600+MINUTE(F145)*60+SECOND(F145))/$I$2/60),"0")&amp;"."&amp;TEXT(MOD((HOUR(F145)*3600+MINUTE(F145)*60+SECOND(F145))/$I$2,60),"00")&amp;"/km"</f>
        <v>5.43/km</v>
      </c>
      <c r="H145" s="23">
        <f>F145-$F$4</f>
        <v>0.02412037037037037</v>
      </c>
      <c r="I145" s="23">
        <f>F145-INDEX($F$4:$F$179,MATCH(D145,$D$4:$D$179,0))</f>
        <v>0.008819444444444442</v>
      </c>
    </row>
    <row r="146" spans="1:9" ht="15" customHeight="1">
      <c r="A146" s="20">
        <v>143</v>
      </c>
      <c r="B146" s="21" t="s">
        <v>468</v>
      </c>
      <c r="C146" s="21" t="s">
        <v>64</v>
      </c>
      <c r="D146" s="30" t="s">
        <v>236</v>
      </c>
      <c r="E146" s="21" t="s">
        <v>422</v>
      </c>
      <c r="F146" s="30" t="s">
        <v>469</v>
      </c>
      <c r="G146" s="22" t="str">
        <f>TEXT(INT((HOUR(F146)*3600+MINUTE(F146)*60+SECOND(F146))/$I$2/60),"0")&amp;"."&amp;TEXT(MOD((HOUR(F146)*3600+MINUTE(F146)*60+SECOND(F146))/$I$2,60),"00")&amp;"/km"</f>
        <v>5.44/km</v>
      </c>
      <c r="H146" s="23">
        <f>F146-$F$4</f>
        <v>0.024398148148148155</v>
      </c>
      <c r="I146" s="23">
        <f>F146-INDEX($F$4:$F$179,MATCH(D146,$D$4:$D$179,0))</f>
        <v>0.01777777777777778</v>
      </c>
    </row>
    <row r="147" spans="1:9" ht="15" customHeight="1">
      <c r="A147" s="20">
        <v>144</v>
      </c>
      <c r="B147" s="21" t="s">
        <v>209</v>
      </c>
      <c r="C147" s="21" t="s">
        <v>210</v>
      </c>
      <c r="D147" s="30" t="s">
        <v>156</v>
      </c>
      <c r="E147" s="24" t="s">
        <v>211</v>
      </c>
      <c r="F147" s="30" t="s">
        <v>212</v>
      </c>
      <c r="G147" s="22" t="str">
        <f>TEXT(INT((HOUR(F147)*3600+MINUTE(F147)*60+SECOND(F147))/$I$2/60),"0")&amp;"."&amp;TEXT(MOD((HOUR(F147)*3600+MINUTE(F147)*60+SECOND(F147))/$I$2,60),"00")&amp;"/km"</f>
        <v>5.45/km</v>
      </c>
      <c r="H147" s="23">
        <f>F147-$F$4</f>
        <v>0.02461805555555556</v>
      </c>
      <c r="I147" s="23">
        <f>F147-INDEX($F$4:$F$179,MATCH(D147,$D$4:$D$179,0))</f>
        <v>0.010949074074074076</v>
      </c>
    </row>
    <row r="148" spans="1:9" ht="15" customHeight="1">
      <c r="A148" s="20">
        <v>145</v>
      </c>
      <c r="B148" s="21" t="s">
        <v>470</v>
      </c>
      <c r="C148" s="21" t="s">
        <v>471</v>
      </c>
      <c r="D148" s="30" t="s">
        <v>171</v>
      </c>
      <c r="E148" s="21" t="s">
        <v>106</v>
      </c>
      <c r="F148" s="30" t="s">
        <v>212</v>
      </c>
      <c r="G148" s="22" t="str">
        <f>TEXT(INT((HOUR(F148)*3600+MINUTE(F148)*60+SECOND(F148))/$I$2/60),"0")&amp;"."&amp;TEXT(MOD((HOUR(F148)*3600+MINUTE(F148)*60+SECOND(F148))/$I$2,60),"00")&amp;"/km"</f>
        <v>5.45/km</v>
      </c>
      <c r="H148" s="23">
        <f>F148-$F$4</f>
        <v>0.02461805555555556</v>
      </c>
      <c r="I148" s="23">
        <f>F148-INDEX($F$4:$F$179,MATCH(D148,$D$4:$D$179,0))</f>
        <v>0.021307870370370373</v>
      </c>
    </row>
    <row r="149" spans="1:9" ht="15" customHeight="1">
      <c r="A149" s="20">
        <v>146</v>
      </c>
      <c r="B149" s="21" t="s">
        <v>6</v>
      </c>
      <c r="C149" s="21" t="s">
        <v>7</v>
      </c>
      <c r="D149" s="30" t="s">
        <v>168</v>
      </c>
      <c r="E149" s="24" t="s">
        <v>215</v>
      </c>
      <c r="F149" s="30" t="s">
        <v>216</v>
      </c>
      <c r="G149" s="22" t="str">
        <f>TEXT(INT((HOUR(F149)*3600+MINUTE(F149)*60+SECOND(F149))/$I$2/60),"0")&amp;"."&amp;TEXT(MOD((HOUR(F149)*3600+MINUTE(F149)*60+SECOND(F149))/$I$2,60),"00")&amp;"/km"</f>
        <v>5.47/km</v>
      </c>
      <c r="H149" s="23">
        <f>F149-$F$4</f>
        <v>0.02488425925925926</v>
      </c>
      <c r="I149" s="23">
        <f>F149-INDEX($F$4:$F$179,MATCH(D149,$D$4:$D$179,0))</f>
        <v>0.009791666666666664</v>
      </c>
    </row>
    <row r="150" spans="1:9" ht="15" customHeight="1">
      <c r="A150" s="20">
        <v>147</v>
      </c>
      <c r="B150" s="21" t="s">
        <v>472</v>
      </c>
      <c r="C150" s="21" t="s">
        <v>91</v>
      </c>
      <c r="D150" s="30" t="s">
        <v>305</v>
      </c>
      <c r="E150" s="21" t="s">
        <v>106</v>
      </c>
      <c r="F150" s="30" t="s">
        <v>473</v>
      </c>
      <c r="G150" s="22" t="str">
        <f>TEXT(INT((HOUR(F150)*3600+MINUTE(F150)*60+SECOND(F150))/$I$2/60),"0")&amp;"."&amp;TEXT(MOD((HOUR(F150)*3600+MINUTE(F150)*60+SECOND(F150))/$I$2,60),"00")&amp;"/km"</f>
        <v>5.48/km</v>
      </c>
      <c r="H150" s="23">
        <f>F150-$F$4</f>
        <v>0.02500000000000001</v>
      </c>
      <c r="I150" s="23">
        <f>F150-INDEX($F$4:$F$179,MATCH(D150,$D$4:$D$179,0))</f>
        <v>0.015324074074074073</v>
      </c>
    </row>
    <row r="151" spans="1:9" ht="15" customHeight="1">
      <c r="A151" s="20">
        <v>148</v>
      </c>
      <c r="B151" s="21" t="s">
        <v>220</v>
      </c>
      <c r="C151" s="21" t="s">
        <v>221</v>
      </c>
      <c r="D151" s="30" t="s">
        <v>168</v>
      </c>
      <c r="E151" s="24" t="s">
        <v>106</v>
      </c>
      <c r="F151" s="30" t="s">
        <v>222</v>
      </c>
      <c r="G151" s="22" t="str">
        <f>TEXT(INT((HOUR(F151)*3600+MINUTE(F151)*60+SECOND(F151))/$I$2/60),"0")&amp;"."&amp;TEXT(MOD((HOUR(F151)*3600+MINUTE(F151)*60+SECOND(F151))/$I$2,60),"00")&amp;"/km"</f>
        <v>5.49/km</v>
      </c>
      <c r="H151" s="23">
        <f>F151-$F$4</f>
        <v>0.025231481481481473</v>
      </c>
      <c r="I151" s="23">
        <f>F151-INDEX($F$4:$F$179,MATCH(D151,$D$4:$D$179,0))</f>
        <v>0.010138888888888878</v>
      </c>
    </row>
    <row r="152" spans="1:9" ht="15" customHeight="1">
      <c r="A152" s="20">
        <v>149</v>
      </c>
      <c r="B152" s="21" t="s">
        <v>225</v>
      </c>
      <c r="C152" s="21" t="s">
        <v>226</v>
      </c>
      <c r="D152" s="30" t="s">
        <v>168</v>
      </c>
      <c r="E152" s="24" t="s">
        <v>174</v>
      </c>
      <c r="F152" s="30" t="s">
        <v>227</v>
      </c>
      <c r="G152" s="22" t="str">
        <f>TEXT(INT((HOUR(F152)*3600+MINUTE(F152)*60+SECOND(F152))/$I$2/60),"0")&amp;"."&amp;TEXT(MOD((HOUR(F152)*3600+MINUTE(F152)*60+SECOND(F152))/$I$2,60),"00")&amp;"/km"</f>
        <v>5.49/km</v>
      </c>
      <c r="H152" s="23">
        <f>F152-$F$4</f>
        <v>0.025335648148148156</v>
      </c>
      <c r="I152" s="23">
        <f>F152-INDEX($F$4:$F$179,MATCH(D152,$D$4:$D$179,0))</f>
        <v>0.01024305555555556</v>
      </c>
    </row>
    <row r="153" spans="1:9" ht="15" customHeight="1">
      <c r="A153" s="20">
        <v>150</v>
      </c>
      <c r="B153" s="21" t="s">
        <v>230</v>
      </c>
      <c r="C153" s="21" t="s">
        <v>68</v>
      </c>
      <c r="D153" s="30" t="s">
        <v>156</v>
      </c>
      <c r="E153" s="24" t="s">
        <v>106</v>
      </c>
      <c r="F153" s="30" t="s">
        <v>231</v>
      </c>
      <c r="G153" s="22" t="str">
        <f>TEXT(INT((HOUR(F153)*3600+MINUTE(F153)*60+SECOND(F153))/$I$2/60),"0")&amp;"."&amp;TEXT(MOD((HOUR(F153)*3600+MINUTE(F153)*60+SECOND(F153))/$I$2,60),"00")&amp;"/km"</f>
        <v>5.50/km</v>
      </c>
      <c r="H153" s="23">
        <f>F153-$F$4</f>
        <v>0.02535879629629629</v>
      </c>
      <c r="I153" s="23">
        <f>F153-INDEX($F$4:$F$179,MATCH(D153,$D$4:$D$179,0))</f>
        <v>0.011689814814814806</v>
      </c>
    </row>
    <row r="154" spans="1:9" ht="15" customHeight="1">
      <c r="A154" s="20">
        <v>151</v>
      </c>
      <c r="B154" s="21" t="s">
        <v>118</v>
      </c>
      <c r="C154" s="21" t="s">
        <v>474</v>
      </c>
      <c r="D154" s="30" t="s">
        <v>171</v>
      </c>
      <c r="E154" s="21" t="s">
        <v>174</v>
      </c>
      <c r="F154" s="30" t="s">
        <v>231</v>
      </c>
      <c r="G154" s="22" t="str">
        <f>TEXT(INT((HOUR(F154)*3600+MINUTE(F154)*60+SECOND(F154))/$I$2/60),"0")&amp;"."&amp;TEXT(MOD((HOUR(F154)*3600+MINUTE(F154)*60+SECOND(F154))/$I$2,60),"00")&amp;"/km"</f>
        <v>5.50/km</v>
      </c>
      <c r="H154" s="23">
        <f>F154-$F$4</f>
        <v>0.02535879629629629</v>
      </c>
      <c r="I154" s="23">
        <f>F154-INDEX($F$4:$F$179,MATCH(D154,$D$4:$D$179,0))</f>
        <v>0.022048611111111102</v>
      </c>
    </row>
    <row r="155" spans="1:9" ht="15" customHeight="1">
      <c r="A155" s="20">
        <v>152</v>
      </c>
      <c r="B155" s="21" t="s">
        <v>475</v>
      </c>
      <c r="C155" s="21" t="s">
        <v>476</v>
      </c>
      <c r="D155" s="30" t="s">
        <v>389</v>
      </c>
      <c r="E155" s="21" t="s">
        <v>195</v>
      </c>
      <c r="F155" s="30" t="s">
        <v>477</v>
      </c>
      <c r="G155" s="22" t="str">
        <f>TEXT(INT((HOUR(F155)*3600+MINUTE(F155)*60+SECOND(F155))/$I$2/60),"0")&amp;"."&amp;TEXT(MOD((HOUR(F155)*3600+MINUTE(F155)*60+SECOND(F155))/$I$2,60),"00")&amp;"/km"</f>
        <v>5.50/km</v>
      </c>
      <c r="H155" s="23">
        <f>F155-$F$4</f>
        <v>0.02537037037037037</v>
      </c>
      <c r="I155" s="23">
        <f>F155-INDEX($F$4:$F$179,MATCH(D155,$D$4:$D$179,0))</f>
        <v>0.010069444444444443</v>
      </c>
    </row>
    <row r="156" spans="1:9" ht="15" customHeight="1">
      <c r="A156" s="20">
        <v>153</v>
      </c>
      <c r="B156" s="21" t="s">
        <v>15</v>
      </c>
      <c r="C156" s="21" t="s">
        <v>46</v>
      </c>
      <c r="D156" s="30" t="s">
        <v>139</v>
      </c>
      <c r="E156" s="21" t="s">
        <v>149</v>
      </c>
      <c r="F156" s="30" t="s">
        <v>478</v>
      </c>
      <c r="G156" s="22" t="str">
        <f>TEXT(INT((HOUR(F156)*3600+MINUTE(F156)*60+SECOND(F156))/$I$2/60),"0")&amp;"."&amp;TEXT(MOD((HOUR(F156)*3600+MINUTE(F156)*60+SECOND(F156))/$I$2,60),"00")&amp;"/km"</f>
        <v>5.52/km</v>
      </c>
      <c r="H156" s="23">
        <f>F156-$F$4</f>
        <v>0.025879629629629634</v>
      </c>
      <c r="I156" s="23">
        <f>F156-INDEX($F$4:$F$179,MATCH(D156,$D$4:$D$179,0))</f>
        <v>0.021481481481481483</v>
      </c>
    </row>
    <row r="157" spans="1:9" ht="15" customHeight="1">
      <c r="A157" s="20">
        <v>154</v>
      </c>
      <c r="B157" s="21" t="s">
        <v>479</v>
      </c>
      <c r="C157" s="21" t="s">
        <v>16</v>
      </c>
      <c r="D157" s="30" t="s">
        <v>305</v>
      </c>
      <c r="E157" s="21" t="s">
        <v>149</v>
      </c>
      <c r="F157" s="30" t="s">
        <v>480</v>
      </c>
      <c r="G157" s="22" t="str">
        <f>TEXT(INT((HOUR(F157)*3600+MINUTE(F157)*60+SECOND(F157))/$I$2/60),"0")&amp;"."&amp;TEXT(MOD((HOUR(F157)*3600+MINUTE(F157)*60+SECOND(F157))/$I$2,60),"00")&amp;"/km"</f>
        <v>5.57/km</v>
      </c>
      <c r="H157" s="23">
        <f>F157-$F$4</f>
        <v>0.026770833333333334</v>
      </c>
      <c r="I157" s="23">
        <f>F157-INDEX($F$4:$F$179,MATCH(D157,$D$4:$D$179,0))</f>
        <v>0.0170949074074074</v>
      </c>
    </row>
    <row r="158" spans="1:9" ht="15" customHeight="1">
      <c r="A158" s="20">
        <v>155</v>
      </c>
      <c r="B158" s="21" t="s">
        <v>481</v>
      </c>
      <c r="C158" s="21" t="s">
        <v>42</v>
      </c>
      <c r="D158" s="30" t="s">
        <v>183</v>
      </c>
      <c r="E158" s="21" t="s">
        <v>106</v>
      </c>
      <c r="F158" s="30" t="s">
        <v>482</v>
      </c>
      <c r="G158" s="22" t="str">
        <f>TEXT(INT((HOUR(F158)*3600+MINUTE(F158)*60+SECOND(F158))/$I$2/60),"0")&amp;"."&amp;TEXT(MOD((HOUR(F158)*3600+MINUTE(F158)*60+SECOND(F158))/$I$2,60),"00")&amp;"/km"</f>
        <v>5.60/km</v>
      </c>
      <c r="H158" s="23">
        <f>F158-$F$4</f>
        <v>0.027199074074074077</v>
      </c>
      <c r="I158" s="23">
        <f>F158-INDEX($F$4:$F$179,MATCH(D158,$D$4:$D$179,0))</f>
        <v>0.02340277777777778</v>
      </c>
    </row>
    <row r="159" spans="1:9" ht="15" customHeight="1">
      <c r="A159" s="20">
        <v>156</v>
      </c>
      <c r="B159" s="21" t="s">
        <v>483</v>
      </c>
      <c r="C159" s="21" t="s">
        <v>484</v>
      </c>
      <c r="D159" s="30" t="s">
        <v>183</v>
      </c>
      <c r="E159" s="21" t="s">
        <v>106</v>
      </c>
      <c r="F159" s="30" t="s">
        <v>485</v>
      </c>
      <c r="G159" s="22" t="str">
        <f>TEXT(INT((HOUR(F159)*3600+MINUTE(F159)*60+SECOND(F159))/$I$2/60),"0")&amp;"."&amp;TEXT(MOD((HOUR(F159)*3600+MINUTE(F159)*60+SECOND(F159))/$I$2,60),"00")&amp;"/km"</f>
        <v>6.03/km</v>
      </c>
      <c r="H159" s="23">
        <f>F159-$F$4</f>
        <v>0.027708333333333328</v>
      </c>
      <c r="I159" s="23">
        <f>F159-INDEX($F$4:$F$179,MATCH(D159,$D$4:$D$179,0))</f>
        <v>0.02391203703703703</v>
      </c>
    </row>
    <row r="160" spans="1:9" ht="15" customHeight="1">
      <c r="A160" s="20">
        <v>157</v>
      </c>
      <c r="B160" s="21" t="s">
        <v>486</v>
      </c>
      <c r="C160" s="21" t="s">
        <v>51</v>
      </c>
      <c r="D160" s="30" t="s">
        <v>389</v>
      </c>
      <c r="E160" s="21" t="s">
        <v>149</v>
      </c>
      <c r="F160" s="30" t="s">
        <v>487</v>
      </c>
      <c r="G160" s="22" t="str">
        <f>TEXT(INT((HOUR(F160)*3600+MINUTE(F160)*60+SECOND(F160))/$I$2/60),"0")&amp;"."&amp;TEXT(MOD((HOUR(F160)*3600+MINUTE(F160)*60+SECOND(F160))/$I$2,60),"00")&amp;"/km"</f>
        <v>6.05/km</v>
      </c>
      <c r="H160" s="23">
        <f>F160-$F$4</f>
        <v>0.028125000000000004</v>
      </c>
      <c r="I160" s="23">
        <f>F160-INDEX($F$4:$F$179,MATCH(D160,$D$4:$D$179,0))</f>
        <v>0.012824074074074078</v>
      </c>
    </row>
    <row r="161" spans="1:9" ht="15" customHeight="1">
      <c r="A161" s="20">
        <v>158</v>
      </c>
      <c r="B161" s="21" t="s">
        <v>488</v>
      </c>
      <c r="C161" s="21" t="s">
        <v>61</v>
      </c>
      <c r="D161" s="30" t="s">
        <v>428</v>
      </c>
      <c r="E161" s="21" t="s">
        <v>76</v>
      </c>
      <c r="F161" s="30" t="s">
        <v>489</v>
      </c>
      <c r="G161" s="22" t="str">
        <f>TEXT(INT((HOUR(F161)*3600+MINUTE(F161)*60+SECOND(F161))/$I$2/60),"0")&amp;"."&amp;TEXT(MOD((HOUR(F161)*3600+MINUTE(F161)*60+SECOND(F161))/$I$2,60),"00")&amp;"/km"</f>
        <v>6.06/km</v>
      </c>
      <c r="H161" s="23">
        <f>F161-$F$4</f>
        <v>0.02833333333333333</v>
      </c>
      <c r="I161" s="23">
        <f>F161-INDEX($F$4:$F$179,MATCH(D161,$D$4:$D$179,0))</f>
        <v>0.010474537037037032</v>
      </c>
    </row>
    <row r="162" spans="1:9" ht="15" customHeight="1">
      <c r="A162" s="20">
        <v>159</v>
      </c>
      <c r="B162" s="21" t="s">
        <v>234</v>
      </c>
      <c r="C162" s="21" t="s">
        <v>68</v>
      </c>
      <c r="D162" s="30" t="s">
        <v>139</v>
      </c>
      <c r="E162" s="24" t="s">
        <v>149</v>
      </c>
      <c r="F162" s="30" t="s">
        <v>235</v>
      </c>
      <c r="G162" s="22" t="str">
        <f>TEXT(INT((HOUR(F162)*3600+MINUTE(F162)*60+SECOND(F162))/$I$2/60),"0")&amp;"."&amp;TEXT(MOD((HOUR(F162)*3600+MINUTE(F162)*60+SECOND(F162))/$I$2,60),"00")&amp;"/km"</f>
        <v>6.07/km</v>
      </c>
      <c r="H162" s="23">
        <f>F162-$F$4</f>
        <v>0.02851851851851852</v>
      </c>
      <c r="I162" s="23">
        <f>F162-INDEX($F$4:$F$179,MATCH(D162,$D$4:$D$179,0))</f>
        <v>0.02412037037037037</v>
      </c>
    </row>
    <row r="163" spans="1:9" ht="15" customHeight="1">
      <c r="A163" s="20">
        <v>160</v>
      </c>
      <c r="B163" s="21" t="s">
        <v>490</v>
      </c>
      <c r="C163" s="21" t="s">
        <v>52</v>
      </c>
      <c r="D163" s="30" t="s">
        <v>139</v>
      </c>
      <c r="E163" s="21" t="s">
        <v>149</v>
      </c>
      <c r="F163" s="30" t="s">
        <v>235</v>
      </c>
      <c r="G163" s="22" t="str">
        <f>TEXT(INT((HOUR(F163)*3600+MINUTE(F163)*60+SECOND(F163))/$I$2/60),"0")&amp;"."&amp;TEXT(MOD((HOUR(F163)*3600+MINUTE(F163)*60+SECOND(F163))/$I$2,60),"00")&amp;"/km"</f>
        <v>6.07/km</v>
      </c>
      <c r="H163" s="23">
        <f>F163-$F$4</f>
        <v>0.02851851851851852</v>
      </c>
      <c r="I163" s="23">
        <f>F163-INDEX($F$4:$F$179,MATCH(D163,$D$4:$D$179,0))</f>
        <v>0.02412037037037037</v>
      </c>
    </row>
    <row r="164" spans="1:9" ht="15" customHeight="1">
      <c r="A164" s="20">
        <v>161</v>
      </c>
      <c r="B164" s="21" t="s">
        <v>115</v>
      </c>
      <c r="C164" s="21" t="s">
        <v>39</v>
      </c>
      <c r="D164" s="30" t="s">
        <v>183</v>
      </c>
      <c r="E164" s="21" t="s">
        <v>149</v>
      </c>
      <c r="F164" s="30" t="s">
        <v>491</v>
      </c>
      <c r="G164" s="22" t="str">
        <f>TEXT(INT((HOUR(F164)*3600+MINUTE(F164)*60+SECOND(F164))/$I$2/60),"0")&amp;"."&amp;TEXT(MOD((HOUR(F164)*3600+MINUTE(F164)*60+SECOND(F164))/$I$2,60),"00")&amp;"/km"</f>
        <v>6.08/km</v>
      </c>
      <c r="H164" s="23">
        <f>F164-$F$4</f>
        <v>0.02869212962962963</v>
      </c>
      <c r="I164" s="23">
        <f>F164-INDEX($F$4:$F$179,MATCH(D164,$D$4:$D$179,0))</f>
        <v>0.024895833333333332</v>
      </c>
    </row>
    <row r="165" spans="1:9" ht="15" customHeight="1">
      <c r="A165" s="20">
        <v>162</v>
      </c>
      <c r="B165" s="21" t="s">
        <v>492</v>
      </c>
      <c r="C165" s="21" t="s">
        <v>493</v>
      </c>
      <c r="D165" s="30" t="s">
        <v>183</v>
      </c>
      <c r="E165" s="21" t="s">
        <v>444</v>
      </c>
      <c r="F165" s="30" t="s">
        <v>494</v>
      </c>
      <c r="G165" s="22" t="str">
        <f>TEXT(INT((HOUR(F165)*3600+MINUTE(F165)*60+SECOND(F165))/$I$2/60),"0")&amp;"."&amp;TEXT(MOD((HOUR(F165)*3600+MINUTE(F165)*60+SECOND(F165))/$I$2,60),"00")&amp;"/km"</f>
        <v>6.13/km</v>
      </c>
      <c r="H165" s="23">
        <f>F165-$F$4</f>
        <v>0.029513888888888888</v>
      </c>
      <c r="I165" s="23">
        <f>F165-INDEX($F$4:$F$179,MATCH(D165,$D$4:$D$179,0))</f>
        <v>0.02571759259259259</v>
      </c>
    </row>
    <row r="166" spans="1:9" ht="15" customHeight="1">
      <c r="A166" s="20">
        <v>163</v>
      </c>
      <c r="B166" s="21" t="s">
        <v>495</v>
      </c>
      <c r="C166" s="21" t="s">
        <v>496</v>
      </c>
      <c r="D166" s="30" t="s">
        <v>171</v>
      </c>
      <c r="E166" s="21" t="s">
        <v>106</v>
      </c>
      <c r="F166" s="30" t="s">
        <v>497</v>
      </c>
      <c r="G166" s="22" t="str">
        <f>TEXT(INT((HOUR(F166)*3600+MINUTE(F166)*60+SECOND(F166))/$I$2/60),"0")&amp;"."&amp;TEXT(MOD((HOUR(F166)*3600+MINUTE(F166)*60+SECOND(F166))/$I$2,60),"00")&amp;"/km"</f>
        <v>6.15/km</v>
      </c>
      <c r="H166" s="23">
        <f>F166-$F$4</f>
        <v>0.02993055555555555</v>
      </c>
      <c r="I166" s="23">
        <f>F166-INDEX($F$4:$F$179,MATCH(D166,$D$4:$D$179,0))</f>
        <v>0.026620370370370364</v>
      </c>
    </row>
    <row r="167" spans="1:9" ht="15" customHeight="1">
      <c r="A167" s="20">
        <v>164</v>
      </c>
      <c r="B167" s="21" t="s">
        <v>238</v>
      </c>
      <c r="C167" s="21" t="s">
        <v>239</v>
      </c>
      <c r="D167" s="30" t="s">
        <v>240</v>
      </c>
      <c r="E167" s="24" t="s">
        <v>241</v>
      </c>
      <c r="F167" s="30" t="s">
        <v>242</v>
      </c>
      <c r="G167" s="22" t="str">
        <f>TEXT(INT((HOUR(F167)*3600+MINUTE(F167)*60+SECOND(F167))/$I$2/60),"0")&amp;"."&amp;TEXT(MOD((HOUR(F167)*3600+MINUTE(F167)*60+SECOND(F167))/$I$2,60),"00")&amp;"/km"</f>
        <v>6.23/km</v>
      </c>
      <c r="H167" s="23">
        <f>F167-$F$4</f>
        <v>0.0312962962962963</v>
      </c>
      <c r="I167" s="23">
        <f>F167-INDEX($F$4:$F$179,MATCH(D167,$D$4:$D$179,0))</f>
        <v>0</v>
      </c>
    </row>
    <row r="168" spans="1:9" ht="15" customHeight="1">
      <c r="A168" s="20">
        <v>165</v>
      </c>
      <c r="B168" s="21" t="s">
        <v>245</v>
      </c>
      <c r="C168" s="21" t="s">
        <v>100</v>
      </c>
      <c r="D168" s="30" t="s">
        <v>126</v>
      </c>
      <c r="E168" s="24" t="s">
        <v>164</v>
      </c>
      <c r="F168" s="30" t="s">
        <v>246</v>
      </c>
      <c r="G168" s="22" t="str">
        <f>TEXT(INT((HOUR(F168)*3600+MINUTE(F168)*60+SECOND(F168))/$I$2/60),"0")&amp;"."&amp;TEXT(MOD((HOUR(F168)*3600+MINUTE(F168)*60+SECOND(F168))/$I$2,60),"00")&amp;"/km"</f>
        <v>6.23/km</v>
      </c>
      <c r="H168" s="23">
        <f>F168-$F$4</f>
        <v>0.03138888888888889</v>
      </c>
      <c r="I168" s="23">
        <f>F168-INDEX($F$4:$F$179,MATCH(D168,$D$4:$D$179,0))</f>
        <v>0.021122685185185182</v>
      </c>
    </row>
    <row r="169" spans="1:9" ht="15" customHeight="1">
      <c r="A169" s="20">
        <v>166</v>
      </c>
      <c r="B169" s="21" t="s">
        <v>250</v>
      </c>
      <c r="C169" s="21" t="s">
        <v>251</v>
      </c>
      <c r="D169" s="30" t="s">
        <v>156</v>
      </c>
      <c r="E169" s="24" t="s">
        <v>211</v>
      </c>
      <c r="F169" s="30" t="s">
        <v>252</v>
      </c>
      <c r="G169" s="22" t="str">
        <f>TEXT(INT((HOUR(F169)*3600+MINUTE(F169)*60+SECOND(F169))/$I$2/60),"0")&amp;"."&amp;TEXT(MOD((HOUR(F169)*3600+MINUTE(F169)*60+SECOND(F169))/$I$2,60),"00")&amp;"/km"</f>
        <v>6.28/km</v>
      </c>
      <c r="H169" s="23">
        <f>F169-$F$4</f>
        <v>0.032175925925925934</v>
      </c>
      <c r="I169" s="23">
        <f>F169-INDEX($F$4:$F$179,MATCH(D169,$D$4:$D$179,0))</f>
        <v>0.01850694444444445</v>
      </c>
    </row>
    <row r="170" spans="1:9" ht="15" customHeight="1">
      <c r="A170" s="20">
        <v>167</v>
      </c>
      <c r="B170" s="21" t="s">
        <v>498</v>
      </c>
      <c r="C170" s="21" t="s">
        <v>34</v>
      </c>
      <c r="D170" s="30" t="s">
        <v>183</v>
      </c>
      <c r="E170" s="21" t="s">
        <v>106</v>
      </c>
      <c r="F170" s="30" t="s">
        <v>499</v>
      </c>
      <c r="G170" s="22" t="str">
        <f>TEXT(INT((HOUR(F170)*3600+MINUTE(F170)*60+SECOND(F170))/$I$2/60),"0")&amp;"."&amp;TEXT(MOD((HOUR(F170)*3600+MINUTE(F170)*60+SECOND(F170))/$I$2,60),"00")&amp;"/km"</f>
        <v>6.28/km</v>
      </c>
      <c r="H170" s="23">
        <f>F170-$F$4</f>
        <v>0.0321875</v>
      </c>
      <c r="I170" s="23">
        <f>F170-INDEX($F$4:$F$179,MATCH(D170,$D$4:$D$179,0))</f>
        <v>0.028391203703703703</v>
      </c>
    </row>
    <row r="171" spans="1:9" ht="15" customHeight="1">
      <c r="A171" s="20">
        <v>168</v>
      </c>
      <c r="B171" s="21" t="s">
        <v>500</v>
      </c>
      <c r="C171" s="21" t="s">
        <v>77</v>
      </c>
      <c r="D171" s="30" t="s">
        <v>236</v>
      </c>
      <c r="E171" s="21" t="s">
        <v>149</v>
      </c>
      <c r="F171" s="30" t="s">
        <v>501</v>
      </c>
      <c r="G171" s="22" t="str">
        <f>TEXT(INT((HOUR(F171)*3600+MINUTE(F171)*60+SECOND(F171))/$I$2/60),"0")&amp;"."&amp;TEXT(MOD((HOUR(F171)*3600+MINUTE(F171)*60+SECOND(F171))/$I$2,60),"00")&amp;"/km"</f>
        <v>6.30/km</v>
      </c>
      <c r="H171" s="23">
        <f>F171-$F$4</f>
        <v>0.0325462962962963</v>
      </c>
      <c r="I171" s="23">
        <f>F171-INDEX($F$4:$F$179,MATCH(D171,$D$4:$D$179,0))</f>
        <v>0.02592592592592593</v>
      </c>
    </row>
    <row r="172" spans="1:9" ht="15" customHeight="1">
      <c r="A172" s="20">
        <v>169</v>
      </c>
      <c r="B172" s="21" t="s">
        <v>502</v>
      </c>
      <c r="C172" s="21" t="s">
        <v>503</v>
      </c>
      <c r="D172" s="30" t="s">
        <v>236</v>
      </c>
      <c r="E172" s="21" t="s">
        <v>106</v>
      </c>
      <c r="F172" s="30" t="s">
        <v>504</v>
      </c>
      <c r="G172" s="22" t="str">
        <f>TEXT(INT((HOUR(F172)*3600+MINUTE(F172)*60+SECOND(F172))/$I$2/60),"0")&amp;"."&amp;TEXT(MOD((HOUR(F172)*3600+MINUTE(F172)*60+SECOND(F172))/$I$2,60),"00")&amp;"/km"</f>
        <v>6.30/km</v>
      </c>
      <c r="H172" s="23">
        <f>F172-$F$4</f>
        <v>0.032581018518518516</v>
      </c>
      <c r="I172" s="23">
        <f>F172-INDEX($F$4:$F$179,MATCH(D172,$D$4:$D$179,0))</f>
        <v>0.025960648148148142</v>
      </c>
    </row>
    <row r="173" spans="1:9" ht="15" customHeight="1">
      <c r="A173" s="20">
        <v>170</v>
      </c>
      <c r="B173" s="21" t="s">
        <v>505</v>
      </c>
      <c r="C173" s="21" t="s">
        <v>57</v>
      </c>
      <c r="D173" s="30" t="s">
        <v>130</v>
      </c>
      <c r="E173" s="24" t="s">
        <v>106</v>
      </c>
      <c r="F173" s="30" t="s">
        <v>506</v>
      </c>
      <c r="G173" s="22" t="str">
        <f>TEXT(INT((HOUR(F173)*3600+MINUTE(F173)*60+SECOND(F173))/$I$2/60),"0")&amp;"."&amp;TEXT(MOD((HOUR(F173)*3600+MINUTE(F173)*60+SECOND(F173))/$I$2,60),"00")&amp;"/km"</f>
        <v>6.35/km</v>
      </c>
      <c r="H173" s="23">
        <f>F173-$F$4</f>
        <v>0.03347222222222223</v>
      </c>
      <c r="I173" s="23">
        <f>F173-INDEX($F$4:$F$179,MATCH(D173,$D$4:$D$179,0))</f>
        <v>0.0328587962962963</v>
      </c>
    </row>
    <row r="174" spans="1:9" ht="15" customHeight="1">
      <c r="A174" s="20">
        <v>171</v>
      </c>
      <c r="B174" s="21" t="s">
        <v>254</v>
      </c>
      <c r="C174" s="21" t="s">
        <v>108</v>
      </c>
      <c r="D174" s="30" t="s">
        <v>134</v>
      </c>
      <c r="E174" s="24" t="s">
        <v>106</v>
      </c>
      <c r="F174" s="30" t="s">
        <v>255</v>
      </c>
      <c r="G174" s="22" t="str">
        <f>TEXT(INT((HOUR(F174)*3600+MINUTE(F174)*60+SECOND(F174))/$I$2/60),"0")&amp;"."&amp;TEXT(MOD((HOUR(F174)*3600+MINUTE(F174)*60+SECOND(F174))/$I$2,60),"00")&amp;"/km"</f>
        <v>6.46/km</v>
      </c>
      <c r="H174" s="23">
        <f>F174-$F$4</f>
        <v>0.035451388888888886</v>
      </c>
      <c r="I174" s="23">
        <f>F174-INDEX($F$4:$F$179,MATCH(D174,$D$4:$D$179,0))</f>
        <v>0.022731481481481478</v>
      </c>
    </row>
    <row r="175" spans="1:9" ht="15" customHeight="1">
      <c r="A175" s="20">
        <v>172</v>
      </c>
      <c r="B175" s="21" t="s">
        <v>507</v>
      </c>
      <c r="C175" s="21" t="s">
        <v>30</v>
      </c>
      <c r="D175" s="30" t="s">
        <v>305</v>
      </c>
      <c r="E175" s="24" t="s">
        <v>195</v>
      </c>
      <c r="F175" s="30" t="s">
        <v>508</v>
      </c>
      <c r="G175" s="22" t="str">
        <f>TEXT(INT((HOUR(F175)*3600+MINUTE(F175)*60+SECOND(F175))/$I$2/60),"0")&amp;"."&amp;TEXT(MOD((HOUR(F175)*3600+MINUTE(F175)*60+SECOND(F175))/$I$2,60),"00")&amp;"/km"</f>
        <v>6.51/km</v>
      </c>
      <c r="H175" s="23">
        <f>F175-$F$4</f>
        <v>0.0363425925925926</v>
      </c>
      <c r="I175" s="23">
        <f>F175-INDEX($F$4:$F$179,MATCH(D175,$D$4:$D$179,0))</f>
        <v>0.026666666666666665</v>
      </c>
    </row>
    <row r="176" spans="1:9" ht="15" customHeight="1">
      <c r="A176" s="20">
        <v>173</v>
      </c>
      <c r="B176" s="21" t="s">
        <v>509</v>
      </c>
      <c r="C176" s="21" t="s">
        <v>510</v>
      </c>
      <c r="D176" s="30" t="s">
        <v>389</v>
      </c>
      <c r="E176" s="24" t="s">
        <v>195</v>
      </c>
      <c r="F176" s="30" t="s">
        <v>511</v>
      </c>
      <c r="G176" s="22" t="str">
        <f>TEXT(INT((HOUR(F176)*3600+MINUTE(F176)*60+SECOND(F176))/$I$2/60),"0")&amp;"."&amp;TEXT(MOD((HOUR(F176)*3600+MINUTE(F176)*60+SECOND(F176))/$I$2,60),"00")&amp;"/km"</f>
        <v>6.53/km</v>
      </c>
      <c r="H176" s="23">
        <f>F176-$F$4</f>
        <v>0.03680555555555556</v>
      </c>
      <c r="I176" s="23">
        <f>F176-INDEX($F$4:$F$179,MATCH(D176,$D$4:$D$179,0))</f>
        <v>0.02150462962962963</v>
      </c>
    </row>
    <row r="177" spans="1:9" ht="15" customHeight="1">
      <c r="A177" s="20">
        <v>174</v>
      </c>
      <c r="B177" s="21" t="s">
        <v>512</v>
      </c>
      <c r="C177" s="21" t="s">
        <v>51</v>
      </c>
      <c r="D177" s="30" t="s">
        <v>305</v>
      </c>
      <c r="E177" s="24" t="s">
        <v>195</v>
      </c>
      <c r="F177" s="30" t="s">
        <v>513</v>
      </c>
      <c r="G177" s="22" t="str">
        <f>TEXT(INT((HOUR(F177)*3600+MINUTE(F177)*60+SECOND(F177))/$I$2/60),"0")&amp;"."&amp;TEXT(MOD((HOUR(F177)*3600+MINUTE(F177)*60+SECOND(F177))/$I$2,60),"00")&amp;"/km"</f>
        <v>6.54/km</v>
      </c>
      <c r="H177" s="23">
        <f>F177-$F$4</f>
        <v>0.03688657407407408</v>
      </c>
      <c r="I177" s="23">
        <f>F177-INDEX($F$4:$F$179,MATCH(D177,$D$4:$D$179,0))</f>
        <v>0.027210648148148144</v>
      </c>
    </row>
    <row r="178" spans="1:9" ht="15" customHeight="1">
      <c r="A178" s="20">
        <v>175</v>
      </c>
      <c r="B178" s="21" t="s">
        <v>257</v>
      </c>
      <c r="C178" s="21" t="s">
        <v>14</v>
      </c>
      <c r="D178" s="30" t="s">
        <v>168</v>
      </c>
      <c r="E178" s="24" t="s">
        <v>164</v>
      </c>
      <c r="F178" s="30" t="s">
        <v>258</v>
      </c>
      <c r="G178" s="22" t="str">
        <f>TEXT(INT((HOUR(F178)*3600+MINUTE(F178)*60+SECOND(F178))/$I$2/60),"0")&amp;"."&amp;TEXT(MOD((HOUR(F178)*3600+MINUTE(F178)*60+SECOND(F178))/$I$2,60),"00")&amp;"/km"</f>
        <v>6.55/km</v>
      </c>
      <c r="H178" s="23">
        <f>F178-$F$4</f>
        <v>0.037175925925925925</v>
      </c>
      <c r="I178" s="23">
        <f>F178-INDEX($F$4:$F$179,MATCH(D178,$D$4:$D$179,0))</f>
        <v>0.02208333333333333</v>
      </c>
    </row>
    <row r="179" spans="1:9" ht="15" customHeight="1" thickBot="1">
      <c r="A179" s="25">
        <v>176</v>
      </c>
      <c r="B179" s="26" t="s">
        <v>9</v>
      </c>
      <c r="C179" s="26" t="s">
        <v>50</v>
      </c>
      <c r="D179" s="31" t="s">
        <v>514</v>
      </c>
      <c r="E179" s="51" t="s">
        <v>10</v>
      </c>
      <c r="F179" s="31" t="s">
        <v>515</v>
      </c>
      <c r="G179" s="27" t="str">
        <f>TEXT(INT((HOUR(F179)*3600+MINUTE(F179)*60+SECOND(F179))/$I$2/60),"0")&amp;"."&amp;TEXT(MOD((HOUR(F179)*3600+MINUTE(F179)*60+SECOND(F179))/$I$2,60),"00")&amp;"/km"</f>
        <v>7.20/km</v>
      </c>
      <c r="H179" s="28">
        <f>F179-$F$4</f>
        <v>0.041504629629629634</v>
      </c>
      <c r="I179" s="28">
        <f>F179-INDEX($F$4:$F$179,MATCH(D179,$D$4:$D$179,0))</f>
        <v>0</v>
      </c>
    </row>
  </sheetData>
  <autoFilter ref="A3:I17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Corsa dell'Amatore della Valle Santa 12ª edizione</v>
      </c>
      <c r="B1" s="46"/>
      <c r="C1" s="47"/>
    </row>
    <row r="2" spans="1:3" ht="33" customHeight="1" thickBot="1">
      <c r="A2" s="48" t="str">
        <f>Individuale!A2&amp;" km. "&amp;Individuale!I2</f>
        <v> Contigliano (RI) Italia - Domenica 20/09/2009 km. 15,5</v>
      </c>
      <c r="B2" s="49"/>
      <c r="C2" s="50"/>
    </row>
    <row r="3" spans="1:3" ht="24.75" customHeight="1" thickBot="1">
      <c r="A3" s="13" t="s">
        <v>19</v>
      </c>
      <c r="B3" s="14" t="s">
        <v>23</v>
      </c>
      <c r="C3" s="14" t="s">
        <v>28</v>
      </c>
    </row>
    <row r="4" spans="1:3" ht="15" customHeight="1">
      <c r="A4" s="56">
        <v>1</v>
      </c>
      <c r="B4" s="53" t="s">
        <v>106</v>
      </c>
      <c r="C4" s="57">
        <v>40</v>
      </c>
    </row>
    <row r="5" spans="1:3" ht="15" customHeight="1">
      <c r="A5" s="37">
        <v>2</v>
      </c>
      <c r="B5" s="54" t="s">
        <v>149</v>
      </c>
      <c r="C5" s="58">
        <v>15</v>
      </c>
    </row>
    <row r="6" spans="1:3" ht="15" customHeight="1">
      <c r="A6" s="37">
        <v>3</v>
      </c>
      <c r="B6" s="54" t="s">
        <v>164</v>
      </c>
      <c r="C6" s="58">
        <v>12</v>
      </c>
    </row>
    <row r="7" spans="1:3" ht="15" customHeight="1">
      <c r="A7" s="37">
        <v>4</v>
      </c>
      <c r="B7" s="54" t="s">
        <v>140</v>
      </c>
      <c r="C7" s="58">
        <v>10</v>
      </c>
    </row>
    <row r="8" spans="1:3" ht="15" customHeight="1">
      <c r="A8" s="37">
        <v>5</v>
      </c>
      <c r="B8" s="54" t="s">
        <v>174</v>
      </c>
      <c r="C8" s="58">
        <v>10</v>
      </c>
    </row>
    <row r="9" spans="1:3" ht="15" customHeight="1">
      <c r="A9" s="37">
        <v>6</v>
      </c>
      <c r="B9" s="54" t="s">
        <v>195</v>
      </c>
      <c r="C9" s="58">
        <v>7</v>
      </c>
    </row>
    <row r="10" spans="1:3" ht="15" customHeight="1">
      <c r="A10" s="37">
        <v>7</v>
      </c>
      <c r="B10" s="54" t="s">
        <v>127</v>
      </c>
      <c r="C10" s="58">
        <v>5</v>
      </c>
    </row>
    <row r="11" spans="1:3" ht="15" customHeight="1">
      <c r="A11" s="37">
        <v>8</v>
      </c>
      <c r="B11" s="54" t="s">
        <v>112</v>
      </c>
      <c r="C11" s="58">
        <v>5</v>
      </c>
    </row>
    <row r="12" spans="1:3" ht="15" customHeight="1">
      <c r="A12" s="37">
        <v>9</v>
      </c>
      <c r="B12" s="54" t="s">
        <v>215</v>
      </c>
      <c r="C12" s="58">
        <v>5</v>
      </c>
    </row>
    <row r="13" spans="1:3" ht="15" customHeight="1">
      <c r="A13" s="37">
        <v>10</v>
      </c>
      <c r="B13" s="54" t="s">
        <v>145</v>
      </c>
      <c r="C13" s="58">
        <v>4</v>
      </c>
    </row>
    <row r="14" spans="1:3" ht="15" customHeight="1">
      <c r="A14" s="37">
        <v>11</v>
      </c>
      <c r="B14" s="54" t="s">
        <v>80</v>
      </c>
      <c r="C14" s="58">
        <v>4</v>
      </c>
    </row>
    <row r="15" spans="1:3" ht="15" customHeight="1">
      <c r="A15" s="37">
        <v>12</v>
      </c>
      <c r="B15" s="54" t="s">
        <v>335</v>
      </c>
      <c r="C15" s="58">
        <v>2</v>
      </c>
    </row>
    <row r="16" spans="1:3" ht="15" customHeight="1">
      <c r="A16" s="37">
        <v>13</v>
      </c>
      <c r="B16" s="54" t="s">
        <v>211</v>
      </c>
      <c r="C16" s="58">
        <v>2</v>
      </c>
    </row>
    <row r="17" spans="1:3" ht="15" customHeight="1">
      <c r="A17" s="60">
        <v>14</v>
      </c>
      <c r="B17" s="61" t="s">
        <v>29</v>
      </c>
      <c r="C17" s="62">
        <v>2</v>
      </c>
    </row>
    <row r="18" spans="1:3" ht="15" customHeight="1">
      <c r="A18" s="37">
        <v>15</v>
      </c>
      <c r="B18" s="54" t="s">
        <v>241</v>
      </c>
      <c r="C18" s="58">
        <v>2</v>
      </c>
    </row>
    <row r="19" spans="1:3" ht="15" customHeight="1">
      <c r="A19" s="37">
        <v>16</v>
      </c>
      <c r="B19" s="54" t="s">
        <v>444</v>
      </c>
      <c r="C19" s="58">
        <v>2</v>
      </c>
    </row>
    <row r="20" spans="1:3" ht="15" customHeight="1">
      <c r="A20" s="37">
        <v>17</v>
      </c>
      <c r="B20" s="54" t="s">
        <v>422</v>
      </c>
      <c r="C20" s="58">
        <v>2</v>
      </c>
    </row>
    <row r="21" spans="1:3" ht="15" customHeight="1">
      <c r="A21" s="37">
        <v>18</v>
      </c>
      <c r="B21" s="54" t="s">
        <v>276</v>
      </c>
      <c r="C21" s="58">
        <v>2</v>
      </c>
    </row>
    <row r="22" spans="1:3" ht="15" customHeight="1">
      <c r="A22" s="37">
        <v>19</v>
      </c>
      <c r="B22" s="54" t="s">
        <v>342</v>
      </c>
      <c r="C22" s="58">
        <v>2</v>
      </c>
    </row>
    <row r="23" spans="1:3" ht="15" customHeight="1">
      <c r="A23" s="37">
        <v>20</v>
      </c>
      <c r="B23" s="54" t="s">
        <v>330</v>
      </c>
      <c r="C23" s="58">
        <v>2</v>
      </c>
    </row>
    <row r="24" spans="1:3" ht="15" customHeight="1">
      <c r="A24" s="37">
        <v>21</v>
      </c>
      <c r="B24" s="54" t="s">
        <v>81</v>
      </c>
      <c r="C24" s="58">
        <v>2</v>
      </c>
    </row>
    <row r="25" spans="1:3" ht="15" customHeight="1">
      <c r="A25" s="37">
        <v>22</v>
      </c>
      <c r="B25" s="54" t="s">
        <v>364</v>
      </c>
      <c r="C25" s="58">
        <v>2</v>
      </c>
    </row>
    <row r="26" spans="1:3" ht="15" customHeight="1">
      <c r="A26" s="37">
        <v>23</v>
      </c>
      <c r="B26" s="54" t="s">
        <v>97</v>
      </c>
      <c r="C26" s="58">
        <v>2</v>
      </c>
    </row>
    <row r="27" spans="1:3" ht="15" customHeight="1">
      <c r="A27" s="37">
        <v>24</v>
      </c>
      <c r="B27" s="54" t="s">
        <v>102</v>
      </c>
      <c r="C27" s="58">
        <v>2</v>
      </c>
    </row>
    <row r="28" spans="1:3" ht="15" customHeight="1">
      <c r="A28" s="37">
        <v>25</v>
      </c>
      <c r="B28" s="54" t="s">
        <v>162</v>
      </c>
      <c r="C28" s="58">
        <v>2</v>
      </c>
    </row>
    <row r="29" spans="1:3" ht="15" customHeight="1">
      <c r="A29" s="37">
        <v>26</v>
      </c>
      <c r="B29" s="54" t="s">
        <v>394</v>
      </c>
      <c r="C29" s="39">
        <v>2</v>
      </c>
    </row>
    <row r="30" spans="1:3" ht="15" customHeight="1">
      <c r="A30" s="37">
        <v>27</v>
      </c>
      <c r="B30" s="54" t="s">
        <v>136</v>
      </c>
      <c r="C30" s="58">
        <v>2</v>
      </c>
    </row>
    <row r="31" spans="1:3" ht="15" customHeight="1">
      <c r="A31" s="37">
        <v>28</v>
      </c>
      <c r="B31" s="54" t="s">
        <v>366</v>
      </c>
      <c r="C31" s="58">
        <v>2</v>
      </c>
    </row>
    <row r="32" spans="1:3" ht="15" customHeight="1">
      <c r="A32" s="37">
        <v>29</v>
      </c>
      <c r="B32" s="54" t="s">
        <v>87</v>
      </c>
      <c r="C32" s="58">
        <v>2</v>
      </c>
    </row>
    <row r="33" spans="1:3" ht="15" customHeight="1">
      <c r="A33" s="37">
        <v>30</v>
      </c>
      <c r="B33" s="54" t="s">
        <v>10</v>
      </c>
      <c r="C33" s="58">
        <v>2</v>
      </c>
    </row>
    <row r="34" spans="1:3" ht="15" customHeight="1">
      <c r="A34" s="37">
        <v>31</v>
      </c>
      <c r="B34" s="54" t="s">
        <v>76</v>
      </c>
      <c r="C34" s="58">
        <v>1</v>
      </c>
    </row>
    <row r="35" spans="1:3" ht="15" customHeight="1">
      <c r="A35" s="37">
        <v>32</v>
      </c>
      <c r="B35" s="54" t="s">
        <v>88</v>
      </c>
      <c r="C35" s="58">
        <v>1</v>
      </c>
    </row>
    <row r="36" spans="1:3" ht="15" customHeight="1">
      <c r="A36" s="37">
        <v>33</v>
      </c>
      <c r="B36" s="54" t="s">
        <v>303</v>
      </c>
      <c r="C36" s="58">
        <v>1</v>
      </c>
    </row>
    <row r="37" spans="1:3" ht="15" customHeight="1">
      <c r="A37" s="37">
        <v>34</v>
      </c>
      <c r="B37" s="54" t="s">
        <v>110</v>
      </c>
      <c r="C37" s="58">
        <v>1</v>
      </c>
    </row>
    <row r="38" spans="1:3" ht="15" customHeight="1">
      <c r="A38" s="37">
        <v>35</v>
      </c>
      <c r="B38" s="54" t="s">
        <v>450</v>
      </c>
      <c r="C38" s="58">
        <v>1</v>
      </c>
    </row>
    <row r="39" spans="1:3" ht="15" customHeight="1">
      <c r="A39" s="37">
        <v>36</v>
      </c>
      <c r="B39" s="54" t="s">
        <v>288</v>
      </c>
      <c r="C39" s="58">
        <v>1</v>
      </c>
    </row>
    <row r="40" spans="1:3" ht="15" customHeight="1">
      <c r="A40" s="37">
        <v>37</v>
      </c>
      <c r="B40" s="54" t="s">
        <v>314</v>
      </c>
      <c r="C40" s="58">
        <v>1</v>
      </c>
    </row>
    <row r="41" spans="1:3" ht="15" customHeight="1">
      <c r="A41" s="37">
        <v>38</v>
      </c>
      <c r="B41" s="54" t="s">
        <v>406</v>
      </c>
      <c r="C41" s="58">
        <v>1</v>
      </c>
    </row>
    <row r="42" spans="1:3" ht="15" customHeight="1">
      <c r="A42" s="37">
        <v>39</v>
      </c>
      <c r="B42" s="54" t="s">
        <v>375</v>
      </c>
      <c r="C42" s="58">
        <v>1</v>
      </c>
    </row>
    <row r="43" spans="1:3" ht="15" customHeight="1">
      <c r="A43" s="37">
        <v>40</v>
      </c>
      <c r="B43" s="54" t="s">
        <v>198</v>
      </c>
      <c r="C43" s="58">
        <v>1</v>
      </c>
    </row>
    <row r="44" spans="1:3" ht="15" customHeight="1">
      <c r="A44" s="37">
        <v>41</v>
      </c>
      <c r="B44" s="54" t="s">
        <v>123</v>
      </c>
      <c r="C44" s="58">
        <v>1</v>
      </c>
    </row>
    <row r="45" spans="1:3" ht="15" customHeight="1">
      <c r="A45" s="37">
        <v>42</v>
      </c>
      <c r="B45" s="54" t="s">
        <v>378</v>
      </c>
      <c r="C45" s="58">
        <v>1</v>
      </c>
    </row>
    <row r="46" spans="1:3" ht="15" customHeight="1">
      <c r="A46" s="37">
        <v>43</v>
      </c>
      <c r="B46" s="54" t="s">
        <v>5</v>
      </c>
      <c r="C46" s="58">
        <v>1</v>
      </c>
    </row>
    <row r="47" spans="1:3" ht="15" customHeight="1">
      <c r="A47" s="37">
        <v>44</v>
      </c>
      <c r="B47" s="54" t="s">
        <v>114</v>
      </c>
      <c r="C47" s="58">
        <v>1</v>
      </c>
    </row>
    <row r="48" spans="1:3" ht="15" customHeight="1">
      <c r="A48" s="37">
        <v>45</v>
      </c>
      <c r="B48" s="54" t="s">
        <v>384</v>
      </c>
      <c r="C48" s="58">
        <v>1</v>
      </c>
    </row>
    <row r="49" spans="1:3" ht="15" customHeight="1">
      <c r="A49" s="37">
        <v>46</v>
      </c>
      <c r="B49" s="54" t="s">
        <v>311</v>
      </c>
      <c r="C49" s="58">
        <v>1</v>
      </c>
    </row>
    <row r="50" spans="1:3" ht="15" customHeight="1">
      <c r="A50" s="37">
        <v>47</v>
      </c>
      <c r="B50" s="54" t="s">
        <v>248</v>
      </c>
      <c r="C50" s="58">
        <v>1</v>
      </c>
    </row>
    <row r="51" spans="1:3" ht="15" customHeight="1">
      <c r="A51" s="37">
        <v>48</v>
      </c>
      <c r="B51" s="54" t="s">
        <v>436</v>
      </c>
      <c r="C51" s="58">
        <v>1</v>
      </c>
    </row>
    <row r="52" spans="1:3" ht="15" customHeight="1" thickBot="1">
      <c r="A52" s="38"/>
      <c r="B52" s="55" t="s">
        <v>518</v>
      </c>
      <c r="C52" s="59">
        <v>3</v>
      </c>
    </row>
    <row r="53" ht="12.75">
      <c r="C53" s="4">
        <f>SUM(C4:C52)</f>
        <v>176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2009-10-15T13:47:22Z</dcterms:modified>
  <cp:category/>
  <cp:version/>
  <cp:contentType/>
  <cp:contentStatus/>
</cp:coreProperties>
</file>