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'Individuale'!$A$4:$J$128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<sst xmlns="http://schemas.openxmlformats.org/spreadsheetml/2006/main" count="555" uniqueCount="276">
  <si>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</si>
  <si>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</si>
  <si>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</si>
  <si>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</si>
  <si>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</si>
  <si>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</si>
  <si>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</si>
  <si>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</si>
  <si>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</si>
  <si>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</si>
  <si>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</si>
  <si>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</si>
  <si>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</si>
  <si>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</si>
  <si>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</si>
  <si>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</si>
  <si>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EMANUELE</t>
  </si>
  <si>
    <t>ROBERTO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</si>
  <si>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</si>
  <si>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</si>
  <si>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</si>
  <si>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</si>
  <si>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</si>
  <si>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</si>
  <si>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</si>
  <si>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</si>
  <si>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GIOVANNI</t>
  </si>
  <si>
    <t>FRANCO</t>
  </si>
  <si>
    <t>DOMENICO</t>
  </si>
  <si>
    <t>MARCELLO</t>
  </si>
  <si>
    <t>SANDRO</t>
  </si>
  <si>
    <t>ROBERTA</t>
  </si>
  <si>
    <t>PATRIZIA</t>
  </si>
  <si>
    <t>A.S.D. PODISTICA SOLIDARIETA'</t>
  </si>
  <si>
    <t>CESARE</t>
  </si>
  <si>
    <t>SILVIA</t>
  </si>
  <si>
    <t>FRANCESCA</t>
  </si>
  <si>
    <t>LBM SPORT TEAM</t>
  </si>
  <si>
    <t>FABRIZIO</t>
  </si>
  <si>
    <t>VITO</t>
  </si>
  <si>
    <t>GABRIELE</t>
  </si>
  <si>
    <t>DANIELE</t>
  </si>
  <si>
    <t>VITTORIO</t>
  </si>
  <si>
    <t>LUCA</t>
  </si>
  <si>
    <t>DANILO</t>
  </si>
  <si>
    <t>CARLO</t>
  </si>
  <si>
    <t>RAFFAELE</t>
  </si>
  <si>
    <t>WALTER</t>
  </si>
  <si>
    <t>MAURIZIO</t>
  </si>
  <si>
    <t>DI STEFANO</t>
  </si>
  <si>
    <t>MAURO</t>
  </si>
  <si>
    <t>NICOLA</t>
  </si>
  <si>
    <t>UISP ROMA</t>
  </si>
  <si>
    <t>CHIARA</t>
  </si>
  <si>
    <t>RENZO</t>
  </si>
  <si>
    <t>DANIELA</t>
  </si>
  <si>
    <t>GIORGIO</t>
  </si>
  <si>
    <t>D'ADAMO</t>
  </si>
  <si>
    <t>PAOLA</t>
  </si>
  <si>
    <t>UMBERTO</t>
  </si>
  <si>
    <t>LUCIO</t>
  </si>
  <si>
    <t>FERDINANDO</t>
  </si>
  <si>
    <t>ANNA</t>
  </si>
  <si>
    <t>GIANCARLO</t>
  </si>
  <si>
    <t>MANCINI</t>
  </si>
  <si>
    <t>ADAMO</t>
  </si>
  <si>
    <t>RINALDO</t>
  </si>
  <si>
    <t>ANTONINI</t>
  </si>
  <si>
    <t>DE DOMINICIS</t>
  </si>
  <si>
    <t>14ª edizione</t>
  </si>
  <si>
    <t>BOUDOUMA</t>
  </si>
  <si>
    <t>YAHYA</t>
  </si>
  <si>
    <t>MM45</t>
  </si>
  <si>
    <t>SABINA MARATHON CLUB</t>
  </si>
  <si>
    <t>EL MAKHROUT</t>
  </si>
  <si>
    <t>CHERKAOUI</t>
  </si>
  <si>
    <t>MM35</t>
  </si>
  <si>
    <t>ATLETICA STRANIERO</t>
  </si>
  <si>
    <t>DI GREGORIO</t>
  </si>
  <si>
    <t>MM40</t>
  </si>
  <si>
    <t>TIVOLI MARATHON</t>
  </si>
  <si>
    <t>AMAT M</t>
  </si>
  <si>
    <t>S.S. LAZIO ATLETICA</t>
  </si>
  <si>
    <t>AGACHE</t>
  </si>
  <si>
    <t>LIVIU</t>
  </si>
  <si>
    <t>ATLETICA CARIRI</t>
  </si>
  <si>
    <t>BEDINI</t>
  </si>
  <si>
    <t>CALCATERRASPORT</t>
  </si>
  <si>
    <t>ATL. DI MARCO SPORT</t>
  </si>
  <si>
    <t>TUCCI</t>
  </si>
  <si>
    <t>ALEX</t>
  </si>
  <si>
    <t>CERRONI</t>
  </si>
  <si>
    <t>MM50</t>
  </si>
  <si>
    <t>ASD ATLETICO MONTEROTONDO</t>
  </si>
  <si>
    <t>CADME</t>
  </si>
  <si>
    <t>MESIAS</t>
  </si>
  <si>
    <t>G.S. FALERIA</t>
  </si>
  <si>
    <t>LUCCHESINI</t>
  </si>
  <si>
    <t>LAZIO ATLETICA</t>
  </si>
  <si>
    <t>DI DONATO</t>
  </si>
  <si>
    <t>LEONARDO</t>
  </si>
  <si>
    <t>ATLETICA FIANO ROMANO</t>
  </si>
  <si>
    <t>D'ANGIO</t>
  </si>
  <si>
    <t>MOLLICA</t>
  </si>
  <si>
    <t>MARIANO</t>
  </si>
  <si>
    <t>CORSA DEI SANTI</t>
  </si>
  <si>
    <t>SANTOPONTE</t>
  </si>
  <si>
    <t>BERNARDI</t>
  </si>
  <si>
    <t>ASD GENZANO MARATHON</t>
  </si>
  <si>
    <t>NULLI</t>
  </si>
  <si>
    <t>RIFONDAZIONE PODISTICA</t>
  </si>
  <si>
    <t>VASTARELLA</t>
  </si>
  <si>
    <t>ASD ENEA</t>
  </si>
  <si>
    <t>MECHELLI</t>
  </si>
  <si>
    <t>ALESSIO</t>
  </si>
  <si>
    <t>MORETTI</t>
  </si>
  <si>
    <t>BITONTOSPORTIVA</t>
  </si>
  <si>
    <t>TOLOMEI</t>
  </si>
  <si>
    <t>DI NIRO</t>
  </si>
  <si>
    <t>GIUSEPPE MARIA</t>
  </si>
  <si>
    <t>DIOGUARDI</t>
  </si>
  <si>
    <t>VALERIO</t>
  </si>
  <si>
    <t>NATURALMENTE CASTELNUOVO</t>
  </si>
  <si>
    <t>TAGLIAFERRI</t>
  </si>
  <si>
    <t>PETRACCHINI</t>
  </si>
  <si>
    <t>FERRAR</t>
  </si>
  <si>
    <t>BUSATO</t>
  </si>
  <si>
    <t>DI CICCO</t>
  </si>
  <si>
    <t>CIMA</t>
  </si>
  <si>
    <t>ROSSETTI</t>
  </si>
  <si>
    <t>ATL. LIB. CASTELLI ROMANI</t>
  </si>
  <si>
    <t>SCALISE</t>
  </si>
  <si>
    <t>COLAFIGLI</t>
  </si>
  <si>
    <t>MATERA</t>
  </si>
  <si>
    <t>COMITATO TER. LE LAZIO SUD</t>
  </si>
  <si>
    <t>FORESI</t>
  </si>
  <si>
    <t>BIGI</t>
  </si>
  <si>
    <t>FRANCICA</t>
  </si>
  <si>
    <t>BOCCIALONI</t>
  </si>
  <si>
    <t>EMORE</t>
  </si>
  <si>
    <t>MM55</t>
  </si>
  <si>
    <t>ATL.DI MARCO SPORT</t>
  </si>
  <si>
    <t>TRAVAGLINI</t>
  </si>
  <si>
    <t>G.S. POD. PRENESTE</t>
  </si>
  <si>
    <t>PONTIERI</t>
  </si>
  <si>
    <t>MF40</t>
  </si>
  <si>
    <t>ROMA 83</t>
  </si>
  <si>
    <t>SCHIRRIPA</t>
  </si>
  <si>
    <t>SERPI</t>
  </si>
  <si>
    <t>MM60</t>
  </si>
  <si>
    <t>BRUNACCI</t>
  </si>
  <si>
    <t>DIOCIAIUTI</t>
  </si>
  <si>
    <t>TRUCCHIA</t>
  </si>
  <si>
    <t>POL. BOVILLE PODISTICA</t>
  </si>
  <si>
    <t>POMPEI</t>
  </si>
  <si>
    <t>MONCALIERI</t>
  </si>
  <si>
    <t>BASCIU</t>
  </si>
  <si>
    <t>UGO</t>
  </si>
  <si>
    <t>ROSATI</t>
  </si>
  <si>
    <t>PANEBIANCO</t>
  </si>
  <si>
    <t>BRESCINI</t>
  </si>
  <si>
    <t>PELLICCIONI</t>
  </si>
  <si>
    <t>CAGGIANO</t>
  </si>
  <si>
    <t>MF35</t>
  </si>
  <si>
    <t>GIULIVI</t>
  </si>
  <si>
    <t>ANDREA LUCIO</t>
  </si>
  <si>
    <t>MONTIROLI</t>
  </si>
  <si>
    <t>JEDRUSIK</t>
  </si>
  <si>
    <t>MAGDALENA</t>
  </si>
  <si>
    <t>DE LUCA RAPONE</t>
  </si>
  <si>
    <t>GRIECO</t>
  </si>
  <si>
    <t>CIRCOLO VILLA SPADA</t>
  </si>
  <si>
    <t>MAGRINI</t>
  </si>
  <si>
    <t>RIZZUTO</t>
  </si>
  <si>
    <t>FANELLI</t>
  </si>
  <si>
    <t>ADELE</t>
  </si>
  <si>
    <t>PIMPINELLA</t>
  </si>
  <si>
    <t>G.P. ATLETICA FALERIA</t>
  </si>
  <si>
    <t>FESTUCCIA</t>
  </si>
  <si>
    <t>BUZZI</t>
  </si>
  <si>
    <t>CALABRINI</t>
  </si>
  <si>
    <t>LISI</t>
  </si>
  <si>
    <t>PODISTICA CORCHIANO</t>
  </si>
  <si>
    <t>ZERVOS</t>
  </si>
  <si>
    <t>HI KIM THU</t>
  </si>
  <si>
    <t>MF50</t>
  </si>
  <si>
    <t>ATLETICA FHORANS</t>
  </si>
  <si>
    <t>MESSINA</t>
  </si>
  <si>
    <t>RONCHETTI</t>
  </si>
  <si>
    <t>NATALINO</t>
  </si>
  <si>
    <t>GAGLIONE</t>
  </si>
  <si>
    <t>CARDONE</t>
  </si>
  <si>
    <t>FRANCIOSI</t>
  </si>
  <si>
    <t>A.S.D. OLIMPIAEUR CAMP</t>
  </si>
  <si>
    <t>AVINO</t>
  </si>
  <si>
    <t>PINTO</t>
  </si>
  <si>
    <t>MARX</t>
  </si>
  <si>
    <t>VECCHIO</t>
  </si>
  <si>
    <t>GS LITAL</t>
  </si>
  <si>
    <t>ABBADELLI</t>
  </si>
  <si>
    <t>MARTANI</t>
  </si>
  <si>
    <t>RITA</t>
  </si>
  <si>
    <t>ASTERIX MORLUPO</t>
  </si>
  <si>
    <t>AMAT F</t>
  </si>
  <si>
    <t>ALEI</t>
  </si>
  <si>
    <t>GIGLI</t>
  </si>
  <si>
    <t>ANNAMARIA</t>
  </si>
  <si>
    <t>MF55</t>
  </si>
  <si>
    <t>DECINA</t>
  </si>
  <si>
    <t>FORNITI</t>
  </si>
  <si>
    <t>RAGNI</t>
  </si>
  <si>
    <t>RANALLI</t>
  </si>
  <si>
    <t>MM70</t>
  </si>
  <si>
    <t>ONORI</t>
  </si>
  <si>
    <t>VANESSA</t>
  </si>
  <si>
    <t>FRACASSI</t>
  </si>
  <si>
    <t>ALBERTO ALFONSO</t>
  </si>
  <si>
    <t>IORIO</t>
  </si>
  <si>
    <t>MARIA GRAZIA</t>
  </si>
  <si>
    <t>ATLETICA PEGASO</t>
  </si>
  <si>
    <t>CENNI</t>
  </si>
  <si>
    <t>MF65</t>
  </si>
  <si>
    <t>RARU</t>
  </si>
  <si>
    <t>CARMEN</t>
  </si>
  <si>
    <t>FORZA MAGGIORE</t>
  </si>
  <si>
    <t>PINTUS</t>
  </si>
  <si>
    <t>PRIORESCHI</t>
  </si>
  <si>
    <t>MF45</t>
  </si>
  <si>
    <t>ROCCHI</t>
  </si>
  <si>
    <t>DIMITRI</t>
  </si>
  <si>
    <t>PASIALIS</t>
  </si>
  <si>
    <t>POLLASTRELLI</t>
  </si>
  <si>
    <t>SANTORI</t>
  </si>
  <si>
    <t>LIBOA</t>
  </si>
  <si>
    <t>SCIUNZI</t>
  </si>
  <si>
    <t>MM75</t>
  </si>
  <si>
    <t>A.S. AMATORI VILLA PAMPHILI</t>
  </si>
  <si>
    <t>RUTOLO</t>
  </si>
  <si>
    <t>MM65</t>
  </si>
  <si>
    <t>GSD K42</t>
  </si>
  <si>
    <t>TATA</t>
  </si>
  <si>
    <t>PLIMPO</t>
  </si>
  <si>
    <t>ROSITA</t>
  </si>
  <si>
    <t>HERNANDEZ</t>
  </si>
  <si>
    <t>DRAGONETTI</t>
  </si>
  <si>
    <t>NICOLAI</t>
  </si>
  <si>
    <t>SPORTNATURA CITTADUCALE</t>
  </si>
  <si>
    <t>A.S.D.RUNNERS RIETI</t>
  </si>
  <si>
    <t>VALENTINI</t>
  </si>
  <si>
    <t>DE MATTIA</t>
  </si>
  <si>
    <t>LUDOVICO</t>
  </si>
  <si>
    <t>A.S.D.OLIMPICA FLAMINIA</t>
  </si>
  <si>
    <t>GIANLUIGI</t>
  </si>
  <si>
    <t>INDIPENDENTE</t>
  </si>
  <si>
    <t>BROGI</t>
  </si>
  <si>
    <t>G.S.FALERIA</t>
  </si>
  <si>
    <t>DI MARIO</t>
  </si>
  <si>
    <t>PECCI</t>
  </si>
  <si>
    <t>LONGO</t>
  </si>
  <si>
    <t>SCONOCCHIA</t>
  </si>
  <si>
    <t>SANTINI</t>
  </si>
  <si>
    <t>CIOCCHETTI</t>
  </si>
  <si>
    <t>SILVANA</t>
  </si>
  <si>
    <t>ZARLENGA</t>
  </si>
  <si>
    <t>VEROLI</t>
  </si>
  <si>
    <t>FEDERICO</t>
  </si>
  <si>
    <t>QUOTIDIANO</t>
  </si>
  <si>
    <t>MARIA TERESA</t>
  </si>
  <si>
    <t>RAGUZZINI</t>
  </si>
  <si>
    <t>BETTELLI</t>
  </si>
  <si>
    <t>FLORIO</t>
  </si>
  <si>
    <t>FILESI</t>
  </si>
  <si>
    <t>PACE</t>
  </si>
  <si>
    <t>IAN RICHARD</t>
  </si>
  <si>
    <t>Memorial Luciani</t>
  </si>
  <si>
    <t>Fiano Romano (RM) Italia - Domenica 07/06/2015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</si>
</sst>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  <numFmt numFmtId="179" formatCode="h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50" fillId="35" borderId="15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1" fontId="7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left" vertical="center"/>
    </xf>
    <xf numFmtId="171" fontId="50" fillId="35" borderId="13" xfId="0" applyNumberFormat="1" applyFont="1" applyFill="1" applyBorder="1" applyAlignment="1">
      <alignment horizontal="center" vertical="center"/>
    </xf>
    <xf numFmtId="178" fontId="50" fillId="35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0" customWidth="1"/>
    <col min="8" max="10" width="10.7109375" style="1" customWidth="1"/>
  </cols>
  <sheetData>
    <row r="1" spans="1:10" ht="45" customHeight="1">
      <c r="A1" s="34" t="s">
        <v>274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69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275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1" t="s">
        <v>6</v>
      </c>
      <c r="G4" s="21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1" t="s">
        <v>70</v>
      </c>
      <c r="C5" s="41" t="s">
        <v>71</v>
      </c>
      <c r="D5" s="11" t="s">
        <v>72</v>
      </c>
      <c r="E5" s="41" t="s">
        <v>73</v>
      </c>
      <c r="F5" s="44">
        <v>0.022222222222222223</v>
      </c>
      <c r="G5" s="45">
        <v>0.022222222222222223</v>
      </c>
      <c r="H5" s="11" t="str">
        <f aca="true" t="shared" si="0" ref="H5:H18">TEXT(INT((HOUR(G5)*3600+MINUTE(G5)*60+SECOND(G5))/$J$3/60),"0")&amp;"."&amp;TEXT(MOD((HOUR(G5)*3600+MINUTE(G5)*60+SECOND(G5))/$J$3,60),"00")&amp;"/km"</f>
        <v>3.12/km</v>
      </c>
      <c r="I5" s="16">
        <f aca="true" t="shared" si="1" ref="I5:I18">G5-$G$5</f>
        <v>0</v>
      </c>
      <c r="J5" s="16">
        <f>G5-INDEX($G$5:$G$167,MATCH(D5,$D$5:$D$167,0))</f>
        <v>0</v>
      </c>
    </row>
    <row r="6" spans="1:10" s="10" customFormat="1" ht="15" customHeight="1">
      <c r="A6" s="12">
        <v>2</v>
      </c>
      <c r="B6" s="42" t="s">
        <v>74</v>
      </c>
      <c r="C6" s="42" t="s">
        <v>75</v>
      </c>
      <c r="D6" s="12" t="s">
        <v>76</v>
      </c>
      <c r="E6" s="42" t="s">
        <v>77</v>
      </c>
      <c r="F6" s="46">
        <v>0.02245370370370371</v>
      </c>
      <c r="G6" s="47">
        <v>0.02245370370370371</v>
      </c>
      <c r="H6" s="12" t="str">
        <f t="shared" si="0"/>
        <v>3.14/km</v>
      </c>
      <c r="I6" s="13">
        <f t="shared" si="1"/>
        <v>0.00023148148148148529</v>
      </c>
      <c r="J6" s="13">
        <f>G6-INDEX($G$5:$G$167,MATCH(D6,$D$5:$D$167,0))</f>
        <v>0</v>
      </c>
    </row>
    <row r="7" spans="1:10" s="10" customFormat="1" ht="15" customHeight="1">
      <c r="A7" s="12">
        <v>3</v>
      </c>
      <c r="B7" s="42" t="s">
        <v>78</v>
      </c>
      <c r="C7" s="42" t="s">
        <v>17</v>
      </c>
      <c r="D7" s="12" t="s">
        <v>79</v>
      </c>
      <c r="E7" s="42" t="s">
        <v>80</v>
      </c>
      <c r="F7" s="46">
        <v>0.022569444444444444</v>
      </c>
      <c r="G7" s="47">
        <v>0.022569444444444444</v>
      </c>
      <c r="H7" s="12" t="str">
        <f t="shared" si="0"/>
        <v>3.15/km</v>
      </c>
      <c r="I7" s="13">
        <f t="shared" si="1"/>
        <v>0.000347222222222221</v>
      </c>
      <c r="J7" s="13">
        <f>G7-INDEX($G$5:$G$167,MATCH(D7,$D$5:$D$167,0))</f>
        <v>0</v>
      </c>
    </row>
    <row r="8" spans="1:10" s="10" customFormat="1" ht="15" customHeight="1">
      <c r="A8" s="12">
        <v>4</v>
      </c>
      <c r="B8" s="42" t="s">
        <v>49</v>
      </c>
      <c r="C8" s="42" t="s">
        <v>41</v>
      </c>
      <c r="D8" s="12" t="s">
        <v>81</v>
      </c>
      <c r="E8" s="42" t="s">
        <v>82</v>
      </c>
      <c r="F8" s="46">
        <v>0.022685185185185183</v>
      </c>
      <c r="G8" s="47">
        <v>0.022685185185185183</v>
      </c>
      <c r="H8" s="12" t="str">
        <f t="shared" si="0"/>
        <v>3.16/km</v>
      </c>
      <c r="I8" s="13">
        <f t="shared" si="1"/>
        <v>0.00046296296296296016</v>
      </c>
      <c r="J8" s="13">
        <f>G8-INDEX($G$5:$G$167,MATCH(D8,$D$5:$D$167,0))</f>
        <v>0</v>
      </c>
    </row>
    <row r="9" spans="1:10" s="10" customFormat="1" ht="15" customHeight="1">
      <c r="A9" s="12">
        <v>5</v>
      </c>
      <c r="B9" s="42" t="s">
        <v>83</v>
      </c>
      <c r="C9" s="42" t="s">
        <v>84</v>
      </c>
      <c r="D9" s="12" t="s">
        <v>81</v>
      </c>
      <c r="E9" s="42" t="s">
        <v>85</v>
      </c>
      <c r="F9" s="46">
        <v>0.02291666666666667</v>
      </c>
      <c r="G9" s="47">
        <v>0.02291666666666667</v>
      </c>
      <c r="H9" s="12" t="str">
        <f t="shared" si="0"/>
        <v>3.18/km</v>
      </c>
      <c r="I9" s="13">
        <f t="shared" si="1"/>
        <v>0.0006944444444444454</v>
      </c>
      <c r="J9" s="13">
        <f>G9-INDEX($G$5:$G$167,MATCH(D9,$D$5:$D$167,0))</f>
        <v>0.00023148148148148529</v>
      </c>
    </row>
    <row r="10" spans="1:10" s="10" customFormat="1" ht="15" customHeight="1">
      <c r="A10" s="12">
        <v>6</v>
      </c>
      <c r="B10" s="42" t="s">
        <v>86</v>
      </c>
      <c r="C10" s="42" t="s">
        <v>19</v>
      </c>
      <c r="D10" s="12" t="s">
        <v>79</v>
      </c>
      <c r="E10" s="42" t="s">
        <v>87</v>
      </c>
      <c r="F10" s="46">
        <v>0.02310185185185185</v>
      </c>
      <c r="G10" s="47">
        <v>0.02310185185185185</v>
      </c>
      <c r="H10" s="12" t="str">
        <f t="shared" si="0"/>
        <v>3.20/km</v>
      </c>
      <c r="I10" s="13">
        <f t="shared" si="1"/>
        <v>0.000879629629629626</v>
      </c>
      <c r="J10" s="13">
        <f>G10-INDEX($G$5:$G$167,MATCH(D10,$D$5:$D$167,0))</f>
        <v>0.000532407407407405</v>
      </c>
    </row>
    <row r="11" spans="1:10" s="10" customFormat="1" ht="15" customHeight="1">
      <c r="A11" s="12">
        <v>7</v>
      </c>
      <c r="B11" s="42" t="s">
        <v>68</v>
      </c>
      <c r="C11" s="42" t="s">
        <v>43</v>
      </c>
      <c r="D11" s="12" t="s">
        <v>72</v>
      </c>
      <c r="E11" s="42" t="s">
        <v>88</v>
      </c>
      <c r="F11" s="46">
        <v>0.02326388888888889</v>
      </c>
      <c r="G11" s="47">
        <v>0.02326388888888889</v>
      </c>
      <c r="H11" s="12" t="str">
        <f t="shared" si="0"/>
        <v>3.21/km</v>
      </c>
      <c r="I11" s="13">
        <f t="shared" si="1"/>
        <v>0.0010416666666666664</v>
      </c>
      <c r="J11" s="13">
        <f>G11-INDEX($G$5:$G$167,MATCH(D11,$D$5:$D$167,0))</f>
        <v>0.0010416666666666664</v>
      </c>
    </row>
    <row r="12" spans="1:10" s="10" customFormat="1" ht="15" customHeight="1">
      <c r="A12" s="12">
        <v>8</v>
      </c>
      <c r="B12" s="42" t="s">
        <v>89</v>
      </c>
      <c r="C12" s="42" t="s">
        <v>90</v>
      </c>
      <c r="D12" s="12" t="s">
        <v>81</v>
      </c>
      <c r="E12" s="42" t="s">
        <v>87</v>
      </c>
      <c r="F12" s="46">
        <v>0.02361111111111111</v>
      </c>
      <c r="G12" s="47">
        <v>0.02361111111111111</v>
      </c>
      <c r="H12" s="12" t="str">
        <f t="shared" si="0"/>
        <v>3.24/km</v>
      </c>
      <c r="I12" s="13">
        <f t="shared" si="1"/>
        <v>0.0013888888888888874</v>
      </c>
      <c r="J12" s="13">
        <f>G12-INDEX($G$5:$G$167,MATCH(D12,$D$5:$D$167,0))</f>
        <v>0.0009259259259259273</v>
      </c>
    </row>
    <row r="13" spans="1:10" s="10" customFormat="1" ht="15" customHeight="1">
      <c r="A13" s="12">
        <v>9</v>
      </c>
      <c r="B13" s="42" t="s">
        <v>91</v>
      </c>
      <c r="C13" s="42" t="s">
        <v>59</v>
      </c>
      <c r="D13" s="12" t="s">
        <v>92</v>
      </c>
      <c r="E13" s="42" t="s">
        <v>93</v>
      </c>
      <c r="F13" s="46">
        <v>0.02378472222222222</v>
      </c>
      <c r="G13" s="47">
        <v>0.02378472222222222</v>
      </c>
      <c r="H13" s="12" t="str">
        <f t="shared" si="0"/>
        <v>3.26/km</v>
      </c>
      <c r="I13" s="13">
        <f t="shared" si="1"/>
        <v>0.001562499999999998</v>
      </c>
      <c r="J13" s="13">
        <f>G13-INDEX($G$5:$G$167,MATCH(D13,$D$5:$D$167,0))</f>
        <v>0</v>
      </c>
    </row>
    <row r="14" spans="1:10" s="10" customFormat="1" ht="15" customHeight="1">
      <c r="A14" s="12">
        <v>10</v>
      </c>
      <c r="B14" s="42" t="s">
        <v>94</v>
      </c>
      <c r="C14" s="42" t="s">
        <v>95</v>
      </c>
      <c r="D14" s="12" t="s">
        <v>76</v>
      </c>
      <c r="E14" s="42" t="s">
        <v>96</v>
      </c>
      <c r="F14" s="46">
        <v>0.02395833333333333</v>
      </c>
      <c r="G14" s="47">
        <v>0.02395833333333333</v>
      </c>
      <c r="H14" s="12" t="str">
        <f t="shared" si="0"/>
        <v>3.27/km</v>
      </c>
      <c r="I14" s="13">
        <f t="shared" si="1"/>
        <v>0.0017361111111111084</v>
      </c>
      <c r="J14" s="13">
        <f>G14-INDEX($G$5:$G$167,MATCH(D14,$D$5:$D$167,0))</f>
        <v>0.0015046296296296231</v>
      </c>
    </row>
    <row r="15" spans="1:10" s="10" customFormat="1" ht="15" customHeight="1">
      <c r="A15" s="12">
        <v>11</v>
      </c>
      <c r="B15" s="42" t="s">
        <v>97</v>
      </c>
      <c r="C15" s="42" t="s">
        <v>20</v>
      </c>
      <c r="D15" s="12" t="s">
        <v>79</v>
      </c>
      <c r="E15" s="42" t="s">
        <v>98</v>
      </c>
      <c r="F15" s="46">
        <v>0.024305555555555556</v>
      </c>
      <c r="G15" s="47">
        <v>0.024305555555555556</v>
      </c>
      <c r="H15" s="12" t="str">
        <f t="shared" si="0"/>
        <v>3.30/km</v>
      </c>
      <c r="I15" s="13">
        <f t="shared" si="1"/>
        <v>0.002083333333333333</v>
      </c>
      <c r="J15" s="13">
        <f>G15-INDEX($G$5:$G$167,MATCH(D15,$D$5:$D$167,0))</f>
        <v>0.0017361111111111119</v>
      </c>
    </row>
    <row r="16" spans="1:10" s="10" customFormat="1" ht="15" customHeight="1">
      <c r="A16" s="12">
        <v>12</v>
      </c>
      <c r="B16" s="42" t="s">
        <v>99</v>
      </c>
      <c r="C16" s="42" t="s">
        <v>100</v>
      </c>
      <c r="D16" s="12" t="s">
        <v>81</v>
      </c>
      <c r="E16" s="42" t="s">
        <v>101</v>
      </c>
      <c r="F16" s="46">
        <v>0.02442129629629629</v>
      </c>
      <c r="G16" s="47">
        <v>0.02442129629629629</v>
      </c>
      <c r="H16" s="12" t="str">
        <f t="shared" si="0"/>
        <v>3.31/km</v>
      </c>
      <c r="I16" s="13">
        <f t="shared" si="1"/>
        <v>0.0021990740740740686</v>
      </c>
      <c r="J16" s="13">
        <f>G16-INDEX($G$5:$G$167,MATCH(D16,$D$5:$D$167,0))</f>
        <v>0.0017361111111111084</v>
      </c>
    </row>
    <row r="17" spans="1:10" s="10" customFormat="1" ht="15" customHeight="1">
      <c r="A17" s="12">
        <v>13</v>
      </c>
      <c r="B17" s="42" t="s">
        <v>102</v>
      </c>
      <c r="C17" s="42" t="s">
        <v>16</v>
      </c>
      <c r="D17" s="12" t="s">
        <v>76</v>
      </c>
      <c r="E17" s="42" t="s">
        <v>37</v>
      </c>
      <c r="F17" s="46">
        <v>0.024479166666666666</v>
      </c>
      <c r="G17" s="47">
        <v>0.024479166666666666</v>
      </c>
      <c r="H17" s="12" t="str">
        <f t="shared" si="0"/>
        <v>3.32/km</v>
      </c>
      <c r="I17" s="13">
        <f t="shared" si="1"/>
        <v>0.0022569444444444434</v>
      </c>
      <c r="J17" s="13">
        <f>G17-INDEX($G$5:$G$167,MATCH(D17,$D$5:$D$167,0))</f>
        <v>0.002025462962962958</v>
      </c>
    </row>
    <row r="18" spans="1:10" s="10" customFormat="1" ht="15" customHeight="1">
      <c r="A18" s="12">
        <v>14</v>
      </c>
      <c r="B18" s="42" t="s">
        <v>103</v>
      </c>
      <c r="C18" s="42" t="s">
        <v>104</v>
      </c>
      <c r="D18" s="12" t="s">
        <v>92</v>
      </c>
      <c r="E18" s="42" t="s">
        <v>105</v>
      </c>
      <c r="F18" s="46">
        <v>0.024652777777777777</v>
      </c>
      <c r="G18" s="47">
        <v>0.024652777777777777</v>
      </c>
      <c r="H18" s="12" t="str">
        <f t="shared" si="0"/>
        <v>3.33/km</v>
      </c>
      <c r="I18" s="13">
        <f t="shared" si="1"/>
        <v>0.002430555555555554</v>
      </c>
      <c r="J18" s="13">
        <f>G18-INDEX($G$5:$G$167,MATCH(D18,$D$5:$D$167,0))</f>
        <v>0.0008680555555555559</v>
      </c>
    </row>
    <row r="19" spans="1:10" s="10" customFormat="1" ht="15" customHeight="1">
      <c r="A19" s="15">
        <v>15</v>
      </c>
      <c r="B19" s="50" t="s">
        <v>106</v>
      </c>
      <c r="C19" s="50" t="s">
        <v>44</v>
      </c>
      <c r="D19" s="15" t="s">
        <v>72</v>
      </c>
      <c r="E19" s="50" t="s">
        <v>33</v>
      </c>
      <c r="F19" s="51">
        <v>0.024699074074074078</v>
      </c>
      <c r="G19" s="52">
        <v>0.024699074074074078</v>
      </c>
      <c r="H19" s="15" t="str">
        <f aca="true" t="shared" si="2" ref="H19:H82">TEXT(INT((HOUR(G19)*3600+MINUTE(G19)*60+SECOND(G19))/$J$3/60),"0")&amp;"."&amp;TEXT(MOD((HOUR(G19)*3600+MINUTE(G19)*60+SECOND(G19))/$J$3,60),"00")&amp;"/km"</f>
        <v>3.33/km</v>
      </c>
      <c r="I19" s="19">
        <f aca="true" t="shared" si="3" ref="I19:I82">G19-$G$5</f>
        <v>0.002476851851851855</v>
      </c>
      <c r="J19" s="19">
        <f>G19-INDEX($G$5:$G$167,MATCH(D19,$D$5:$D$167,0))</f>
        <v>0.002476851851851855</v>
      </c>
    </row>
    <row r="20" spans="1:10" s="10" customFormat="1" ht="15" customHeight="1">
      <c r="A20" s="12">
        <v>16</v>
      </c>
      <c r="B20" s="42" t="s">
        <v>107</v>
      </c>
      <c r="C20" s="42" t="s">
        <v>38</v>
      </c>
      <c r="D20" s="12" t="s">
        <v>81</v>
      </c>
      <c r="E20" s="42" t="s">
        <v>108</v>
      </c>
      <c r="F20" s="46">
        <v>0.025925925925925925</v>
      </c>
      <c r="G20" s="47">
        <v>0.025925925925925925</v>
      </c>
      <c r="H20" s="12" t="str">
        <f t="shared" si="2"/>
        <v>3.44/km</v>
      </c>
      <c r="I20" s="13">
        <f t="shared" si="3"/>
        <v>0.003703703703703702</v>
      </c>
      <c r="J20" s="13">
        <f>G20-INDEX($G$5:$G$167,MATCH(D20,$D$5:$D$167,0))</f>
        <v>0.003240740740740742</v>
      </c>
    </row>
    <row r="21" spans="1:10" ht="15" customHeight="1">
      <c r="A21" s="12">
        <v>17</v>
      </c>
      <c r="B21" s="42" t="s">
        <v>109</v>
      </c>
      <c r="C21" s="42" t="s">
        <v>13</v>
      </c>
      <c r="D21" s="12" t="s">
        <v>72</v>
      </c>
      <c r="E21" s="42" t="s">
        <v>110</v>
      </c>
      <c r="F21" s="46">
        <v>0.026041666666666668</v>
      </c>
      <c r="G21" s="47">
        <v>0.026041666666666668</v>
      </c>
      <c r="H21" s="12" t="str">
        <f t="shared" si="2"/>
        <v>3.45/km</v>
      </c>
      <c r="I21" s="13">
        <f t="shared" si="3"/>
        <v>0.0038194444444444448</v>
      </c>
      <c r="J21" s="13">
        <f>G21-INDEX($G$5:$G$167,MATCH(D21,$D$5:$D$167,0))</f>
        <v>0.0038194444444444448</v>
      </c>
    </row>
    <row r="22" spans="1:10" ht="15" customHeight="1">
      <c r="A22" s="12">
        <v>18</v>
      </c>
      <c r="B22" s="42" t="s">
        <v>111</v>
      </c>
      <c r="C22" s="42" t="s">
        <v>47</v>
      </c>
      <c r="D22" s="12" t="s">
        <v>72</v>
      </c>
      <c r="E22" s="42" t="s">
        <v>112</v>
      </c>
      <c r="F22" s="46">
        <v>0.02638888888888889</v>
      </c>
      <c r="G22" s="47">
        <v>0.02638888888888889</v>
      </c>
      <c r="H22" s="12" t="str">
        <f t="shared" si="2"/>
        <v>3.48/km</v>
      </c>
      <c r="I22" s="13">
        <f t="shared" si="3"/>
        <v>0.004166666666666666</v>
      </c>
      <c r="J22" s="13">
        <f>G22-INDEX($G$5:$G$167,MATCH(D22,$D$5:$D$167,0))</f>
        <v>0.004166666666666666</v>
      </c>
    </row>
    <row r="23" spans="1:10" ht="15" customHeight="1">
      <c r="A23" s="12">
        <v>19</v>
      </c>
      <c r="B23" s="42" t="s">
        <v>113</v>
      </c>
      <c r="C23" s="42" t="s">
        <v>114</v>
      </c>
      <c r="D23" s="12" t="s">
        <v>76</v>
      </c>
      <c r="E23" s="42" t="s">
        <v>101</v>
      </c>
      <c r="F23" s="46">
        <v>0.026620370370370374</v>
      </c>
      <c r="G23" s="47">
        <v>0.026620370370370374</v>
      </c>
      <c r="H23" s="12" t="str">
        <f t="shared" si="2"/>
        <v>3.50/km</v>
      </c>
      <c r="I23" s="13">
        <f t="shared" si="3"/>
        <v>0.004398148148148151</v>
      </c>
      <c r="J23" s="13">
        <f>G23-INDEX($G$5:$G$167,MATCH(D23,$D$5:$D$167,0))</f>
        <v>0.004166666666666666</v>
      </c>
    </row>
    <row r="24" spans="1:10" ht="15" customHeight="1">
      <c r="A24" s="12">
        <v>20</v>
      </c>
      <c r="B24" s="42" t="s">
        <v>115</v>
      </c>
      <c r="C24" s="42" t="s">
        <v>28</v>
      </c>
      <c r="D24" s="12" t="s">
        <v>92</v>
      </c>
      <c r="E24" s="42" t="s">
        <v>116</v>
      </c>
      <c r="F24" s="46">
        <v>0.026736111111111113</v>
      </c>
      <c r="G24" s="47">
        <v>0.026736111111111113</v>
      </c>
      <c r="H24" s="12" t="str">
        <f t="shared" si="2"/>
        <v>3.51/km</v>
      </c>
      <c r="I24" s="13">
        <f t="shared" si="3"/>
        <v>0.00451388888888889</v>
      </c>
      <c r="J24" s="13">
        <f>G24-INDEX($G$5:$G$167,MATCH(D24,$D$5:$D$167,0))</f>
        <v>0.0029513888888888923</v>
      </c>
    </row>
    <row r="25" spans="1:10" ht="15" customHeight="1">
      <c r="A25" s="12">
        <v>21</v>
      </c>
      <c r="B25" s="42" t="s">
        <v>117</v>
      </c>
      <c r="C25" s="42" t="s">
        <v>26</v>
      </c>
      <c r="D25" s="12" t="s">
        <v>72</v>
      </c>
      <c r="E25" s="42" t="s">
        <v>73</v>
      </c>
      <c r="F25" s="46">
        <v>0.02685185185185185</v>
      </c>
      <c r="G25" s="47">
        <v>0.02685185185185185</v>
      </c>
      <c r="H25" s="12" t="str">
        <f t="shared" si="2"/>
        <v>3.52/km</v>
      </c>
      <c r="I25" s="13">
        <f t="shared" si="3"/>
        <v>0.004629629629629626</v>
      </c>
      <c r="J25" s="13">
        <f>G25-INDEX($G$5:$G$167,MATCH(D25,$D$5:$D$167,0))</f>
        <v>0.004629629629629626</v>
      </c>
    </row>
    <row r="26" spans="1:10" ht="15" customHeight="1">
      <c r="A26" s="15">
        <v>22</v>
      </c>
      <c r="B26" s="50" t="s">
        <v>118</v>
      </c>
      <c r="C26" s="50" t="s">
        <v>119</v>
      </c>
      <c r="D26" s="15" t="s">
        <v>81</v>
      </c>
      <c r="E26" s="50" t="s">
        <v>33</v>
      </c>
      <c r="F26" s="51">
        <v>0.027083333333333334</v>
      </c>
      <c r="G26" s="52">
        <v>0.027083333333333334</v>
      </c>
      <c r="H26" s="15" t="str">
        <f t="shared" si="2"/>
        <v>3.54/km</v>
      </c>
      <c r="I26" s="19">
        <f t="shared" si="3"/>
        <v>0.004861111111111111</v>
      </c>
      <c r="J26" s="19">
        <f>G26-INDEX($G$5:$G$167,MATCH(D26,$D$5:$D$167,0))</f>
        <v>0.004398148148148151</v>
      </c>
    </row>
    <row r="27" spans="1:10" ht="15" customHeight="1">
      <c r="A27" s="12">
        <v>23</v>
      </c>
      <c r="B27" s="42" t="s">
        <v>120</v>
      </c>
      <c r="C27" s="42" t="s">
        <v>121</v>
      </c>
      <c r="D27" s="12" t="s">
        <v>92</v>
      </c>
      <c r="E27" s="42" t="s">
        <v>122</v>
      </c>
      <c r="F27" s="46">
        <v>0.027199074074074073</v>
      </c>
      <c r="G27" s="47">
        <v>0.027199074074074073</v>
      </c>
      <c r="H27" s="12" t="str">
        <f t="shared" si="2"/>
        <v>3.55/km</v>
      </c>
      <c r="I27" s="13">
        <f t="shared" si="3"/>
        <v>0.00497685185185185</v>
      </c>
      <c r="J27" s="13">
        <f>G27-INDEX($G$5:$G$167,MATCH(D27,$D$5:$D$167,0))</f>
        <v>0.0034143518518518524</v>
      </c>
    </row>
    <row r="28" spans="1:10" ht="15" customHeight="1">
      <c r="A28" s="12">
        <v>24</v>
      </c>
      <c r="B28" s="42" t="s">
        <v>123</v>
      </c>
      <c r="C28" s="42" t="s">
        <v>44</v>
      </c>
      <c r="D28" s="12" t="s">
        <v>76</v>
      </c>
      <c r="E28" s="42" t="s">
        <v>73</v>
      </c>
      <c r="F28" s="46">
        <v>0.027256944444444445</v>
      </c>
      <c r="G28" s="47">
        <v>0.027256944444444445</v>
      </c>
      <c r="H28" s="12" t="str">
        <f t="shared" si="2"/>
        <v>3.56/km</v>
      </c>
      <c r="I28" s="13">
        <f t="shared" si="3"/>
        <v>0.005034722222222222</v>
      </c>
      <c r="J28" s="13">
        <f>G28-INDEX($G$5:$G$167,MATCH(D28,$D$5:$D$167,0))</f>
        <v>0.004803240740740736</v>
      </c>
    </row>
    <row r="29" spans="1:10" ht="15" customHeight="1">
      <c r="A29" s="12">
        <v>25</v>
      </c>
      <c r="B29" s="42" t="s">
        <v>124</v>
      </c>
      <c r="C29" s="42" t="s">
        <v>14</v>
      </c>
      <c r="D29" s="12" t="s">
        <v>76</v>
      </c>
      <c r="E29" s="42" t="s">
        <v>73</v>
      </c>
      <c r="F29" s="46">
        <v>0.027314814814814816</v>
      </c>
      <c r="G29" s="47">
        <v>0.027314814814814816</v>
      </c>
      <c r="H29" s="12" t="str">
        <f t="shared" si="2"/>
        <v>3.56/km</v>
      </c>
      <c r="I29" s="13">
        <f t="shared" si="3"/>
        <v>0.005092592592592593</v>
      </c>
      <c r="J29" s="13">
        <f>G29-INDEX($G$5:$G$167,MATCH(D29,$D$5:$D$167,0))</f>
        <v>0.004861111111111108</v>
      </c>
    </row>
    <row r="30" spans="1:10" ht="15" customHeight="1">
      <c r="A30" s="12">
        <v>26</v>
      </c>
      <c r="B30" s="42" t="s">
        <v>125</v>
      </c>
      <c r="C30" s="42" t="s">
        <v>28</v>
      </c>
      <c r="D30" s="12" t="s">
        <v>81</v>
      </c>
      <c r="E30" s="42" t="s">
        <v>93</v>
      </c>
      <c r="F30" s="46">
        <v>0.027453703703703702</v>
      </c>
      <c r="G30" s="47">
        <v>0.027453703703703702</v>
      </c>
      <c r="H30" s="12" t="str">
        <f t="shared" si="2"/>
        <v>3.57/km</v>
      </c>
      <c r="I30" s="13">
        <f t="shared" si="3"/>
        <v>0.005231481481481479</v>
      </c>
      <c r="J30" s="13">
        <f>G30-INDEX($G$5:$G$167,MATCH(D30,$D$5:$D$167,0))</f>
        <v>0.004768518518518519</v>
      </c>
    </row>
    <row r="31" spans="1:10" ht="15" customHeight="1">
      <c r="A31" s="12">
        <v>27</v>
      </c>
      <c r="B31" s="42" t="s">
        <v>126</v>
      </c>
      <c r="C31" s="42" t="s">
        <v>24</v>
      </c>
      <c r="D31" s="12" t="s">
        <v>72</v>
      </c>
      <c r="E31" s="42" t="s">
        <v>73</v>
      </c>
      <c r="F31" s="46">
        <v>0.027488425925925927</v>
      </c>
      <c r="G31" s="47">
        <v>0.027488425925925927</v>
      </c>
      <c r="H31" s="12" t="str">
        <f t="shared" si="2"/>
        <v>3.58/km</v>
      </c>
      <c r="I31" s="13">
        <f t="shared" si="3"/>
        <v>0.0052662037037037035</v>
      </c>
      <c r="J31" s="13">
        <f>G31-INDEX($G$5:$G$167,MATCH(D31,$D$5:$D$167,0))</f>
        <v>0.0052662037037037035</v>
      </c>
    </row>
    <row r="32" spans="1:10" ht="15" customHeight="1">
      <c r="A32" s="12">
        <v>28</v>
      </c>
      <c r="B32" s="42" t="s">
        <v>127</v>
      </c>
      <c r="C32" s="42" t="s">
        <v>46</v>
      </c>
      <c r="D32" s="12" t="s">
        <v>92</v>
      </c>
      <c r="E32" s="42" t="s">
        <v>93</v>
      </c>
      <c r="F32" s="46">
        <v>0.027546296296296294</v>
      </c>
      <c r="G32" s="47">
        <v>0.027546296296296294</v>
      </c>
      <c r="H32" s="12" t="str">
        <f t="shared" si="2"/>
        <v>3.58/km</v>
      </c>
      <c r="I32" s="13">
        <f t="shared" si="3"/>
        <v>0.005324074074074071</v>
      </c>
      <c r="J32" s="13">
        <f>G32-INDEX($G$5:$G$167,MATCH(D32,$D$5:$D$167,0))</f>
        <v>0.0037615740740740734</v>
      </c>
    </row>
    <row r="33" spans="1:10" ht="15" customHeight="1">
      <c r="A33" s="12">
        <v>29</v>
      </c>
      <c r="B33" s="42" t="s">
        <v>128</v>
      </c>
      <c r="C33" s="42" t="s">
        <v>18</v>
      </c>
      <c r="D33" s="12" t="s">
        <v>79</v>
      </c>
      <c r="E33" s="42" t="s">
        <v>93</v>
      </c>
      <c r="F33" s="46">
        <v>0.02766203703703704</v>
      </c>
      <c r="G33" s="47">
        <v>0.02766203703703704</v>
      </c>
      <c r="H33" s="12" t="str">
        <f t="shared" si="2"/>
        <v>3.59/km</v>
      </c>
      <c r="I33" s="13">
        <f t="shared" si="3"/>
        <v>0.0054398148148148175</v>
      </c>
      <c r="J33" s="13">
        <f>G33-INDEX($G$5:$G$167,MATCH(D33,$D$5:$D$167,0))</f>
        <v>0.0050925925925925965</v>
      </c>
    </row>
    <row r="34" spans="1:10" ht="15" customHeight="1">
      <c r="A34" s="12">
        <v>30</v>
      </c>
      <c r="B34" s="42" t="s">
        <v>129</v>
      </c>
      <c r="C34" s="42" t="s">
        <v>114</v>
      </c>
      <c r="D34" s="12" t="s">
        <v>81</v>
      </c>
      <c r="E34" s="42" t="s">
        <v>130</v>
      </c>
      <c r="F34" s="46">
        <v>0.02800925925925926</v>
      </c>
      <c r="G34" s="47">
        <v>0.02800925925925926</v>
      </c>
      <c r="H34" s="12" t="str">
        <f t="shared" si="2"/>
        <v>4.02/km</v>
      </c>
      <c r="I34" s="13">
        <f t="shared" si="3"/>
        <v>0.0057870370370370385</v>
      </c>
      <c r="J34" s="13">
        <f>G34-INDEX($G$5:$G$167,MATCH(D34,$D$5:$D$167,0))</f>
        <v>0.005324074074074078</v>
      </c>
    </row>
    <row r="35" spans="1:10" ht="15" customHeight="1">
      <c r="A35" s="12">
        <v>31</v>
      </c>
      <c r="B35" s="42" t="s">
        <v>131</v>
      </c>
      <c r="C35" s="42" t="s">
        <v>44</v>
      </c>
      <c r="D35" s="12" t="s">
        <v>79</v>
      </c>
      <c r="E35" s="42" t="s">
        <v>73</v>
      </c>
      <c r="F35" s="46">
        <v>0.028125</v>
      </c>
      <c r="G35" s="47">
        <v>0.028125</v>
      </c>
      <c r="H35" s="12" t="str">
        <f t="shared" si="2"/>
        <v>4.03/km</v>
      </c>
      <c r="I35" s="13">
        <f t="shared" si="3"/>
        <v>0.005902777777777778</v>
      </c>
      <c r="J35" s="13">
        <f>G35-INDEX($G$5:$G$167,MATCH(D35,$D$5:$D$167,0))</f>
        <v>0.005555555555555557</v>
      </c>
    </row>
    <row r="36" spans="1:10" ht="15" customHeight="1">
      <c r="A36" s="12">
        <v>32</v>
      </c>
      <c r="B36" s="42" t="s">
        <v>132</v>
      </c>
      <c r="C36" s="42" t="s">
        <v>24</v>
      </c>
      <c r="D36" s="12" t="s">
        <v>92</v>
      </c>
      <c r="E36" s="42" t="s">
        <v>73</v>
      </c>
      <c r="F36" s="46">
        <v>0.028240740740740736</v>
      </c>
      <c r="G36" s="47">
        <v>0.028240740740740736</v>
      </c>
      <c r="H36" s="12" t="str">
        <f t="shared" si="2"/>
        <v>4.04/km</v>
      </c>
      <c r="I36" s="13">
        <f t="shared" si="3"/>
        <v>0.006018518518518513</v>
      </c>
      <c r="J36" s="13">
        <f>G36-INDEX($G$5:$G$167,MATCH(D36,$D$5:$D$167,0))</f>
        <v>0.004456018518518515</v>
      </c>
    </row>
    <row r="37" spans="1:10" ht="15" customHeight="1">
      <c r="A37" s="12">
        <v>33</v>
      </c>
      <c r="B37" s="42" t="s">
        <v>133</v>
      </c>
      <c r="C37" s="42" t="s">
        <v>51</v>
      </c>
      <c r="D37" s="12" t="s">
        <v>92</v>
      </c>
      <c r="E37" s="42" t="s">
        <v>134</v>
      </c>
      <c r="F37" s="46">
        <v>0.02847222222222222</v>
      </c>
      <c r="G37" s="47">
        <v>0.02847222222222222</v>
      </c>
      <c r="H37" s="12" t="str">
        <f t="shared" si="2"/>
        <v>4.06/km</v>
      </c>
      <c r="I37" s="13">
        <f t="shared" si="3"/>
        <v>0.006249999999999999</v>
      </c>
      <c r="J37" s="13">
        <f>G37-INDEX($G$5:$G$167,MATCH(D37,$D$5:$D$167,0))</f>
        <v>0.004687500000000001</v>
      </c>
    </row>
    <row r="38" spans="1:10" ht="15" customHeight="1">
      <c r="A38" s="15">
        <v>34</v>
      </c>
      <c r="B38" s="50" t="s">
        <v>135</v>
      </c>
      <c r="C38" s="50" t="s">
        <v>19</v>
      </c>
      <c r="D38" s="15" t="s">
        <v>72</v>
      </c>
      <c r="E38" s="50" t="s">
        <v>33</v>
      </c>
      <c r="F38" s="51">
        <v>0.02855324074074074</v>
      </c>
      <c r="G38" s="52">
        <v>0.02855324074074074</v>
      </c>
      <c r="H38" s="15" t="str">
        <f t="shared" si="2"/>
        <v>4.07/km</v>
      </c>
      <c r="I38" s="19">
        <f t="shared" si="3"/>
        <v>0.006331018518518517</v>
      </c>
      <c r="J38" s="19">
        <f>G38-INDEX($G$5:$G$167,MATCH(D38,$D$5:$D$167,0))</f>
        <v>0.006331018518518517</v>
      </c>
    </row>
    <row r="39" spans="1:10" ht="15" customHeight="1">
      <c r="A39" s="12">
        <v>35</v>
      </c>
      <c r="B39" s="42" t="s">
        <v>136</v>
      </c>
      <c r="C39" s="42" t="s">
        <v>13</v>
      </c>
      <c r="D39" s="12" t="s">
        <v>79</v>
      </c>
      <c r="E39" s="42" t="s">
        <v>73</v>
      </c>
      <c r="F39" s="46">
        <v>0.028645833333333332</v>
      </c>
      <c r="G39" s="47">
        <v>0.028645833333333332</v>
      </c>
      <c r="H39" s="12" t="str">
        <f t="shared" si="2"/>
        <v>4.08/km</v>
      </c>
      <c r="I39" s="13">
        <f t="shared" si="3"/>
        <v>0.006423611111111109</v>
      </c>
      <c r="J39" s="13">
        <f>G39-INDEX($G$5:$G$167,MATCH(D39,$D$5:$D$167,0))</f>
        <v>0.006076388888888888</v>
      </c>
    </row>
    <row r="40" spans="1:10" ht="15" customHeight="1">
      <c r="A40" s="12">
        <v>36</v>
      </c>
      <c r="B40" s="42" t="s">
        <v>137</v>
      </c>
      <c r="C40" s="42" t="s">
        <v>43</v>
      </c>
      <c r="D40" s="12" t="s">
        <v>81</v>
      </c>
      <c r="E40" s="42" t="s">
        <v>37</v>
      </c>
      <c r="F40" s="46">
        <v>0.028761574074074075</v>
      </c>
      <c r="G40" s="47">
        <v>0.028761574074074075</v>
      </c>
      <c r="H40" s="12" t="str">
        <f t="shared" si="2"/>
        <v>4.09/km</v>
      </c>
      <c r="I40" s="13">
        <f t="shared" si="3"/>
        <v>0.006539351851851852</v>
      </c>
      <c r="J40" s="13">
        <f>G40-INDEX($G$5:$G$167,MATCH(D40,$D$5:$D$167,0))</f>
        <v>0.006076388888888892</v>
      </c>
    </row>
    <row r="41" spans="1:10" ht="15" customHeight="1">
      <c r="A41" s="12">
        <v>37</v>
      </c>
      <c r="B41" s="42" t="s">
        <v>138</v>
      </c>
      <c r="C41" s="42" t="s">
        <v>139</v>
      </c>
      <c r="D41" s="12" t="s">
        <v>140</v>
      </c>
      <c r="E41" s="42" t="s">
        <v>141</v>
      </c>
      <c r="F41" s="46">
        <v>0.028784722222222225</v>
      </c>
      <c r="G41" s="47">
        <v>0.028784722222222225</v>
      </c>
      <c r="H41" s="12" t="str">
        <f t="shared" si="2"/>
        <v>4.09/km</v>
      </c>
      <c r="I41" s="13">
        <f t="shared" si="3"/>
        <v>0.006562500000000002</v>
      </c>
      <c r="J41" s="13">
        <f>G41-INDEX($G$5:$G$167,MATCH(D41,$D$5:$D$167,0))</f>
        <v>0</v>
      </c>
    </row>
    <row r="42" spans="1:10" ht="15" customHeight="1">
      <c r="A42" s="12">
        <v>38</v>
      </c>
      <c r="B42" s="42" t="s">
        <v>142</v>
      </c>
      <c r="C42" s="42" t="s">
        <v>50</v>
      </c>
      <c r="D42" s="12" t="s">
        <v>72</v>
      </c>
      <c r="E42" s="42" t="s">
        <v>143</v>
      </c>
      <c r="F42" s="46">
        <v>0.028796296296296296</v>
      </c>
      <c r="G42" s="47">
        <v>0.028796296296296296</v>
      </c>
      <c r="H42" s="12" t="str">
        <f t="shared" si="2"/>
        <v>4.09/km</v>
      </c>
      <c r="I42" s="13">
        <f t="shared" si="3"/>
        <v>0.0065740740740740725</v>
      </c>
      <c r="J42" s="13">
        <f>G42-INDEX($G$5:$G$167,MATCH(D42,$D$5:$D$167,0))</f>
        <v>0.0065740740740740725</v>
      </c>
    </row>
    <row r="43" spans="1:10" ht="15" customHeight="1">
      <c r="A43" s="12">
        <v>39</v>
      </c>
      <c r="B43" s="42" t="s">
        <v>144</v>
      </c>
      <c r="C43" s="42" t="s">
        <v>55</v>
      </c>
      <c r="D43" s="12" t="s">
        <v>145</v>
      </c>
      <c r="E43" s="42" t="s">
        <v>146</v>
      </c>
      <c r="F43" s="46">
        <v>0.028819444444444443</v>
      </c>
      <c r="G43" s="47">
        <v>0.028819444444444443</v>
      </c>
      <c r="H43" s="12" t="str">
        <f t="shared" si="2"/>
        <v>4.09/km</v>
      </c>
      <c r="I43" s="13">
        <f t="shared" si="3"/>
        <v>0.00659722222222222</v>
      </c>
      <c r="J43" s="13">
        <f>G43-INDEX($G$5:$G$167,MATCH(D43,$D$5:$D$167,0))</f>
        <v>0</v>
      </c>
    </row>
    <row r="44" spans="1:10" ht="15" customHeight="1">
      <c r="A44" s="12">
        <v>40</v>
      </c>
      <c r="B44" s="42" t="s">
        <v>147</v>
      </c>
      <c r="C44" s="42" t="s">
        <v>17</v>
      </c>
      <c r="D44" s="12" t="s">
        <v>72</v>
      </c>
      <c r="E44" s="42" t="s">
        <v>122</v>
      </c>
      <c r="F44" s="46">
        <v>0.02884259259259259</v>
      </c>
      <c r="G44" s="47">
        <v>0.02884259259259259</v>
      </c>
      <c r="H44" s="12" t="str">
        <f t="shared" si="2"/>
        <v>4.09/km</v>
      </c>
      <c r="I44" s="13">
        <f t="shared" si="3"/>
        <v>0.006620370370370367</v>
      </c>
      <c r="J44" s="13">
        <f>G44-INDEX($G$5:$G$167,MATCH(D44,$D$5:$D$167,0))</f>
        <v>0.006620370370370367</v>
      </c>
    </row>
    <row r="45" spans="1:10" ht="15" customHeight="1">
      <c r="A45" s="12">
        <v>41</v>
      </c>
      <c r="B45" s="42" t="s">
        <v>148</v>
      </c>
      <c r="C45" s="42" t="s">
        <v>15</v>
      </c>
      <c r="D45" s="12" t="s">
        <v>149</v>
      </c>
      <c r="E45" s="42" t="s">
        <v>112</v>
      </c>
      <c r="F45" s="46">
        <v>0.02888888888888889</v>
      </c>
      <c r="G45" s="47">
        <v>0.02888888888888889</v>
      </c>
      <c r="H45" s="12" t="str">
        <f t="shared" si="2"/>
        <v>4.10/km</v>
      </c>
      <c r="I45" s="13">
        <f t="shared" si="3"/>
        <v>0.006666666666666668</v>
      </c>
      <c r="J45" s="13">
        <f>G45-INDEX($G$5:$G$167,MATCH(D45,$D$5:$D$167,0))</f>
        <v>0</v>
      </c>
    </row>
    <row r="46" spans="1:10" ht="15" customHeight="1">
      <c r="A46" s="12">
        <v>42</v>
      </c>
      <c r="B46" s="42" t="s">
        <v>150</v>
      </c>
      <c r="C46" s="42" t="s">
        <v>45</v>
      </c>
      <c r="D46" s="12" t="s">
        <v>92</v>
      </c>
      <c r="E46" s="42" t="s">
        <v>93</v>
      </c>
      <c r="F46" s="46">
        <v>0.028912037037037038</v>
      </c>
      <c r="G46" s="47">
        <v>0.028912037037037038</v>
      </c>
      <c r="H46" s="12" t="str">
        <f t="shared" si="2"/>
        <v>4.10/km</v>
      </c>
      <c r="I46" s="13">
        <f t="shared" si="3"/>
        <v>0.006689814814814815</v>
      </c>
      <c r="J46" s="13">
        <f>G46-INDEX($G$5:$G$167,MATCH(D46,$D$5:$D$167,0))</f>
        <v>0.005127314814814817</v>
      </c>
    </row>
    <row r="47" spans="1:10" ht="15" customHeight="1">
      <c r="A47" s="12">
        <v>43</v>
      </c>
      <c r="B47" s="42" t="s">
        <v>151</v>
      </c>
      <c r="C47" s="42" t="s">
        <v>22</v>
      </c>
      <c r="D47" s="12" t="s">
        <v>92</v>
      </c>
      <c r="E47" s="42" t="s">
        <v>73</v>
      </c>
      <c r="F47" s="46">
        <v>0.029050925925925928</v>
      </c>
      <c r="G47" s="47">
        <v>0.029050925925925928</v>
      </c>
      <c r="H47" s="12" t="str">
        <f t="shared" si="2"/>
        <v>4.11/km</v>
      </c>
      <c r="I47" s="13">
        <f t="shared" si="3"/>
        <v>0.006828703703703705</v>
      </c>
      <c r="J47" s="13">
        <f>G47-INDEX($G$5:$G$167,MATCH(D47,$D$5:$D$167,0))</f>
        <v>0.005266203703703707</v>
      </c>
    </row>
    <row r="48" spans="1:10" ht="15" customHeight="1">
      <c r="A48" s="12">
        <v>44</v>
      </c>
      <c r="B48" s="42" t="s">
        <v>152</v>
      </c>
      <c r="C48" s="42" t="s">
        <v>22</v>
      </c>
      <c r="D48" s="12" t="s">
        <v>149</v>
      </c>
      <c r="E48" s="42" t="s">
        <v>153</v>
      </c>
      <c r="F48" s="46">
        <v>0.029166666666666664</v>
      </c>
      <c r="G48" s="47">
        <v>0.029166666666666664</v>
      </c>
      <c r="H48" s="12" t="str">
        <f t="shared" si="2"/>
        <v>4.12/km</v>
      </c>
      <c r="I48" s="13">
        <f t="shared" si="3"/>
        <v>0.006944444444444441</v>
      </c>
      <c r="J48" s="13">
        <f>G48-INDEX($G$5:$G$167,MATCH(D48,$D$5:$D$167,0))</f>
        <v>0.00027777777777777263</v>
      </c>
    </row>
    <row r="49" spans="1:10" ht="15" customHeight="1">
      <c r="A49" s="12">
        <v>45</v>
      </c>
      <c r="B49" s="42" t="s">
        <v>154</v>
      </c>
      <c r="C49" s="42" t="s">
        <v>41</v>
      </c>
      <c r="D49" s="12" t="s">
        <v>79</v>
      </c>
      <c r="E49" s="42" t="s">
        <v>73</v>
      </c>
      <c r="F49" s="46">
        <v>0.02922453703703704</v>
      </c>
      <c r="G49" s="47">
        <v>0.02922453703703704</v>
      </c>
      <c r="H49" s="12" t="str">
        <f t="shared" si="2"/>
        <v>4.13/km</v>
      </c>
      <c r="I49" s="13">
        <f t="shared" si="3"/>
        <v>0.007002314814814815</v>
      </c>
      <c r="J49" s="13">
        <f>G49-INDEX($G$5:$G$167,MATCH(D49,$D$5:$D$167,0))</f>
        <v>0.006655092592592594</v>
      </c>
    </row>
    <row r="50" spans="1:10" ht="15" customHeight="1">
      <c r="A50" s="12">
        <v>46</v>
      </c>
      <c r="B50" s="42" t="s">
        <v>155</v>
      </c>
      <c r="C50" s="42" t="s">
        <v>13</v>
      </c>
      <c r="D50" s="12" t="s">
        <v>140</v>
      </c>
      <c r="E50" s="42" t="s">
        <v>73</v>
      </c>
      <c r="F50" s="46">
        <v>0.029282407407407406</v>
      </c>
      <c r="G50" s="47">
        <v>0.029282407407407406</v>
      </c>
      <c r="H50" s="12" t="str">
        <f t="shared" si="2"/>
        <v>4.13/km</v>
      </c>
      <c r="I50" s="13">
        <f t="shared" si="3"/>
        <v>0.007060185185185183</v>
      </c>
      <c r="J50" s="13">
        <f>G50-INDEX($G$5:$G$167,MATCH(D50,$D$5:$D$167,0))</f>
        <v>0.0004976851851851809</v>
      </c>
    </row>
    <row r="51" spans="1:10" ht="15" customHeight="1">
      <c r="A51" s="12">
        <v>47</v>
      </c>
      <c r="B51" s="42" t="s">
        <v>156</v>
      </c>
      <c r="C51" s="42" t="s">
        <v>157</v>
      </c>
      <c r="D51" s="12" t="s">
        <v>72</v>
      </c>
      <c r="E51" s="42" t="s">
        <v>101</v>
      </c>
      <c r="F51" s="46">
        <v>0.02936342592592592</v>
      </c>
      <c r="G51" s="47">
        <v>0.02936342592592592</v>
      </c>
      <c r="H51" s="12" t="str">
        <f t="shared" si="2"/>
        <v>4.14/km</v>
      </c>
      <c r="I51" s="13">
        <f t="shared" si="3"/>
        <v>0.007141203703703698</v>
      </c>
      <c r="J51" s="13">
        <f>G51-INDEX($G$5:$G$167,MATCH(D51,$D$5:$D$167,0))</f>
        <v>0.007141203703703698</v>
      </c>
    </row>
    <row r="52" spans="1:10" ht="15" customHeight="1">
      <c r="A52" s="12">
        <v>48</v>
      </c>
      <c r="B52" s="42" t="s">
        <v>158</v>
      </c>
      <c r="C52" s="42" t="s">
        <v>23</v>
      </c>
      <c r="D52" s="12" t="s">
        <v>72</v>
      </c>
      <c r="E52" s="42" t="s">
        <v>122</v>
      </c>
      <c r="F52" s="46">
        <v>0.02939814814814815</v>
      </c>
      <c r="G52" s="47">
        <v>0.02939814814814815</v>
      </c>
      <c r="H52" s="12" t="str">
        <f t="shared" si="2"/>
        <v>4.14/km</v>
      </c>
      <c r="I52" s="13">
        <f t="shared" si="3"/>
        <v>0.007175925925925926</v>
      </c>
      <c r="J52" s="13">
        <f>G52-INDEX($G$5:$G$167,MATCH(D52,$D$5:$D$167,0))</f>
        <v>0.007175925925925926</v>
      </c>
    </row>
    <row r="53" spans="1:10" ht="15" customHeight="1">
      <c r="A53" s="12">
        <v>49</v>
      </c>
      <c r="B53" s="42" t="s">
        <v>159</v>
      </c>
      <c r="C53" s="42" t="s">
        <v>15</v>
      </c>
      <c r="D53" s="12" t="s">
        <v>149</v>
      </c>
      <c r="E53" s="42" t="s">
        <v>105</v>
      </c>
      <c r="F53" s="46">
        <v>0.029421296296296296</v>
      </c>
      <c r="G53" s="47">
        <v>0.029421296296296296</v>
      </c>
      <c r="H53" s="12" t="str">
        <f t="shared" si="2"/>
        <v>4.14/km</v>
      </c>
      <c r="I53" s="13">
        <f t="shared" si="3"/>
        <v>0.007199074074074073</v>
      </c>
      <c r="J53" s="13">
        <f>G53-INDEX($G$5:$G$167,MATCH(D53,$D$5:$D$167,0))</f>
        <v>0.000532407407407405</v>
      </c>
    </row>
    <row r="54" spans="1:10" ht="15" customHeight="1">
      <c r="A54" s="12">
        <v>50</v>
      </c>
      <c r="B54" s="42" t="s">
        <v>160</v>
      </c>
      <c r="C54" s="42" t="s">
        <v>19</v>
      </c>
      <c r="D54" s="12" t="s">
        <v>140</v>
      </c>
      <c r="E54" s="42" t="s">
        <v>105</v>
      </c>
      <c r="F54" s="46">
        <v>0.029490740740740744</v>
      </c>
      <c r="G54" s="47">
        <v>0.029490740740740744</v>
      </c>
      <c r="H54" s="12" t="str">
        <f t="shared" si="2"/>
        <v>4.15/km</v>
      </c>
      <c r="I54" s="13">
        <f t="shared" si="3"/>
        <v>0.007268518518518521</v>
      </c>
      <c r="J54" s="13">
        <f>G54-INDEX($G$5:$G$167,MATCH(D54,$D$5:$D$167,0))</f>
        <v>0.000706018518518519</v>
      </c>
    </row>
    <row r="55" spans="1:10" ht="15" customHeight="1">
      <c r="A55" s="12">
        <v>51</v>
      </c>
      <c r="B55" s="42" t="s">
        <v>161</v>
      </c>
      <c r="C55" s="42" t="s">
        <v>14</v>
      </c>
      <c r="D55" s="12" t="s">
        <v>72</v>
      </c>
      <c r="E55" s="42" t="s">
        <v>108</v>
      </c>
      <c r="F55" s="46">
        <v>0.02951388888888889</v>
      </c>
      <c r="G55" s="47">
        <v>0.02951388888888889</v>
      </c>
      <c r="H55" s="12" t="str">
        <f t="shared" si="2"/>
        <v>4.15/km</v>
      </c>
      <c r="I55" s="13">
        <f t="shared" si="3"/>
        <v>0.0072916666666666685</v>
      </c>
      <c r="J55" s="13">
        <f>G55-INDEX($G$5:$G$167,MATCH(D55,$D$5:$D$167,0))</f>
        <v>0.0072916666666666685</v>
      </c>
    </row>
    <row r="56" spans="1:10" ht="15" customHeight="1">
      <c r="A56" s="12">
        <v>52</v>
      </c>
      <c r="B56" s="42" t="s">
        <v>162</v>
      </c>
      <c r="C56" s="42" t="s">
        <v>31</v>
      </c>
      <c r="D56" s="12" t="s">
        <v>163</v>
      </c>
      <c r="E56" s="42" t="s">
        <v>93</v>
      </c>
      <c r="F56" s="46">
        <v>0.02957175925925926</v>
      </c>
      <c r="G56" s="47">
        <v>0.02957175925925926</v>
      </c>
      <c r="H56" s="12" t="str">
        <f t="shared" si="2"/>
        <v>4.16/km</v>
      </c>
      <c r="I56" s="13">
        <f t="shared" si="3"/>
        <v>0.007349537037037036</v>
      </c>
      <c r="J56" s="13">
        <f>G56-INDEX($G$5:$G$167,MATCH(D56,$D$5:$D$167,0))</f>
        <v>0</v>
      </c>
    </row>
    <row r="57" spans="1:10" ht="15" customHeight="1">
      <c r="A57" s="12">
        <v>53</v>
      </c>
      <c r="B57" s="42" t="s">
        <v>164</v>
      </c>
      <c r="C57" s="42" t="s">
        <v>165</v>
      </c>
      <c r="D57" s="12" t="s">
        <v>76</v>
      </c>
      <c r="E57" s="42" t="s">
        <v>73</v>
      </c>
      <c r="F57" s="46">
        <v>0.029629629629629627</v>
      </c>
      <c r="G57" s="47">
        <v>0.029629629629629627</v>
      </c>
      <c r="H57" s="12" t="str">
        <f t="shared" si="2"/>
        <v>4.16/km</v>
      </c>
      <c r="I57" s="13">
        <f t="shared" si="3"/>
        <v>0.007407407407407404</v>
      </c>
      <c r="J57" s="13">
        <f>G57-INDEX($G$5:$G$167,MATCH(D57,$D$5:$D$167,0))</f>
        <v>0.007175925925925919</v>
      </c>
    </row>
    <row r="58" spans="1:10" ht="15" customHeight="1">
      <c r="A58" s="12">
        <v>54</v>
      </c>
      <c r="B58" s="42" t="s">
        <v>166</v>
      </c>
      <c r="C58" s="42" t="s">
        <v>18</v>
      </c>
      <c r="D58" s="12" t="s">
        <v>72</v>
      </c>
      <c r="E58" s="42" t="s">
        <v>73</v>
      </c>
      <c r="F58" s="46">
        <v>0.029675925925925925</v>
      </c>
      <c r="G58" s="47">
        <v>0.029675925925925925</v>
      </c>
      <c r="H58" s="12" t="str">
        <f t="shared" si="2"/>
        <v>4.16/km</v>
      </c>
      <c r="I58" s="13">
        <f t="shared" si="3"/>
        <v>0.007453703703703702</v>
      </c>
      <c r="J58" s="13">
        <f>G58-INDEX($G$5:$G$167,MATCH(D58,$D$5:$D$167,0))</f>
        <v>0.007453703703703702</v>
      </c>
    </row>
    <row r="59" spans="1:10" ht="15" customHeight="1">
      <c r="A59" s="12">
        <v>55</v>
      </c>
      <c r="B59" s="42" t="s">
        <v>167</v>
      </c>
      <c r="C59" s="42" t="s">
        <v>168</v>
      </c>
      <c r="D59" s="12" t="s">
        <v>163</v>
      </c>
      <c r="E59" s="42" t="s">
        <v>52</v>
      </c>
      <c r="F59" s="46">
        <v>0.029861111111111113</v>
      </c>
      <c r="G59" s="47">
        <v>0.029861111111111113</v>
      </c>
      <c r="H59" s="12" t="str">
        <f t="shared" si="2"/>
        <v>4.18/km</v>
      </c>
      <c r="I59" s="13">
        <f t="shared" si="3"/>
        <v>0.0076388888888888895</v>
      </c>
      <c r="J59" s="13">
        <f>G59-INDEX($G$5:$G$167,MATCH(D59,$D$5:$D$167,0))</f>
        <v>0.00028935185185185314</v>
      </c>
    </row>
    <row r="60" spans="1:10" ht="15" customHeight="1">
      <c r="A60" s="12">
        <v>56</v>
      </c>
      <c r="B60" s="42" t="s">
        <v>169</v>
      </c>
      <c r="C60" s="42" t="s">
        <v>21</v>
      </c>
      <c r="D60" s="12" t="s">
        <v>92</v>
      </c>
      <c r="E60" s="42" t="s">
        <v>112</v>
      </c>
      <c r="F60" s="46">
        <v>0.029976851851851852</v>
      </c>
      <c r="G60" s="47">
        <v>0.029976851851851852</v>
      </c>
      <c r="H60" s="12" t="str">
        <f t="shared" si="2"/>
        <v>4.19/km</v>
      </c>
      <c r="I60" s="13">
        <f t="shared" si="3"/>
        <v>0.007754629629629629</v>
      </c>
      <c r="J60" s="13">
        <f>G60-INDEX($G$5:$G$167,MATCH(D60,$D$5:$D$167,0))</f>
        <v>0.006192129629629631</v>
      </c>
    </row>
    <row r="61" spans="1:10" ht="15" customHeight="1">
      <c r="A61" s="12">
        <v>57</v>
      </c>
      <c r="B61" s="42" t="s">
        <v>170</v>
      </c>
      <c r="C61" s="42" t="s">
        <v>12</v>
      </c>
      <c r="D61" s="12" t="s">
        <v>79</v>
      </c>
      <c r="E61" s="42" t="s">
        <v>171</v>
      </c>
      <c r="F61" s="46">
        <v>0.03009259259259259</v>
      </c>
      <c r="G61" s="47">
        <v>0.03009259259259259</v>
      </c>
      <c r="H61" s="12" t="str">
        <f t="shared" si="2"/>
        <v>4.20/km</v>
      </c>
      <c r="I61" s="13">
        <f t="shared" si="3"/>
        <v>0.007870370370370368</v>
      </c>
      <c r="J61" s="13">
        <f>G61-INDEX($G$5:$G$167,MATCH(D61,$D$5:$D$167,0))</f>
        <v>0.007523148148148147</v>
      </c>
    </row>
    <row r="62" spans="1:10" ht="15" customHeight="1">
      <c r="A62" s="12">
        <v>58</v>
      </c>
      <c r="B62" s="42" t="s">
        <v>172</v>
      </c>
      <c r="C62" s="42" t="s">
        <v>22</v>
      </c>
      <c r="D62" s="12" t="s">
        <v>72</v>
      </c>
      <c r="E62" s="42" t="s">
        <v>93</v>
      </c>
      <c r="F62" s="46">
        <v>0.03026620370370371</v>
      </c>
      <c r="G62" s="47">
        <v>0.03026620370370371</v>
      </c>
      <c r="H62" s="12" t="str">
        <f t="shared" si="2"/>
        <v>4.22/km</v>
      </c>
      <c r="I62" s="13">
        <f t="shared" si="3"/>
        <v>0.008043981481481485</v>
      </c>
      <c r="J62" s="13">
        <f>G62-INDEX($G$5:$G$167,MATCH(D62,$D$5:$D$167,0))</f>
        <v>0.008043981481481485</v>
      </c>
    </row>
    <row r="63" spans="1:10" ht="15" customHeight="1">
      <c r="A63" s="12">
        <v>59</v>
      </c>
      <c r="B63" s="42" t="s">
        <v>173</v>
      </c>
      <c r="C63" s="42" t="s">
        <v>42</v>
      </c>
      <c r="D63" s="12" t="s">
        <v>149</v>
      </c>
      <c r="E63" s="42" t="s">
        <v>73</v>
      </c>
      <c r="F63" s="46">
        <v>0.030324074074074073</v>
      </c>
      <c r="G63" s="47">
        <v>0.030324074074074073</v>
      </c>
      <c r="H63" s="12" t="str">
        <f t="shared" si="2"/>
        <v>4.22/km</v>
      </c>
      <c r="I63" s="13">
        <f t="shared" si="3"/>
        <v>0.00810185185185185</v>
      </c>
      <c r="J63" s="13">
        <f>G63-INDEX($G$5:$G$167,MATCH(D63,$D$5:$D$167,0))</f>
        <v>0.0014351851851851817</v>
      </c>
    </row>
    <row r="64" spans="1:10" ht="15" customHeight="1">
      <c r="A64" s="12">
        <v>60</v>
      </c>
      <c r="B64" s="42" t="s">
        <v>174</v>
      </c>
      <c r="C64" s="42" t="s">
        <v>175</v>
      </c>
      <c r="D64" s="12" t="s">
        <v>145</v>
      </c>
      <c r="E64" s="42" t="s">
        <v>93</v>
      </c>
      <c r="F64" s="46">
        <v>0.030555555555555555</v>
      </c>
      <c r="G64" s="47">
        <v>0.030555555555555555</v>
      </c>
      <c r="H64" s="12" t="str">
        <f t="shared" si="2"/>
        <v>4.24/km</v>
      </c>
      <c r="I64" s="13">
        <f t="shared" si="3"/>
        <v>0.008333333333333331</v>
      </c>
      <c r="J64" s="13">
        <f>G64-INDEX($G$5:$G$167,MATCH(D64,$D$5:$D$167,0))</f>
        <v>0.0017361111111111119</v>
      </c>
    </row>
    <row r="65" spans="1:10" ht="15" customHeight="1">
      <c r="A65" s="12">
        <v>61</v>
      </c>
      <c r="B65" s="42" t="s">
        <v>176</v>
      </c>
      <c r="C65" s="42" t="s">
        <v>27</v>
      </c>
      <c r="D65" s="12" t="s">
        <v>149</v>
      </c>
      <c r="E65" s="42" t="s">
        <v>177</v>
      </c>
      <c r="F65" s="46">
        <v>0.0305787037037037</v>
      </c>
      <c r="G65" s="47">
        <v>0.0305787037037037</v>
      </c>
      <c r="H65" s="12" t="str">
        <f t="shared" si="2"/>
        <v>4.24/km</v>
      </c>
      <c r="I65" s="13">
        <f t="shared" si="3"/>
        <v>0.008356481481481479</v>
      </c>
      <c r="J65" s="13">
        <f>G65-INDEX($G$5:$G$167,MATCH(D65,$D$5:$D$167,0))</f>
        <v>0.0016898148148148107</v>
      </c>
    </row>
    <row r="66" spans="1:10" ht="15" customHeight="1">
      <c r="A66" s="15">
        <v>62</v>
      </c>
      <c r="B66" s="50" t="s">
        <v>178</v>
      </c>
      <c r="C66" s="50" t="s">
        <v>14</v>
      </c>
      <c r="D66" s="15" t="s">
        <v>76</v>
      </c>
      <c r="E66" s="50" t="s">
        <v>33</v>
      </c>
      <c r="F66" s="51">
        <v>0.030671296296296294</v>
      </c>
      <c r="G66" s="52">
        <v>0.030671296296296294</v>
      </c>
      <c r="H66" s="15" t="str">
        <f t="shared" si="2"/>
        <v>4.25/km</v>
      </c>
      <c r="I66" s="19">
        <f t="shared" si="3"/>
        <v>0.00844907407407407</v>
      </c>
      <c r="J66" s="19">
        <f>G66-INDEX($G$5:$G$167,MATCH(D66,$D$5:$D$167,0))</f>
        <v>0.008217592592592585</v>
      </c>
    </row>
    <row r="67" spans="1:10" ht="15" customHeight="1">
      <c r="A67" s="12">
        <v>63</v>
      </c>
      <c r="B67" s="42" t="s">
        <v>179</v>
      </c>
      <c r="C67" s="42" t="s">
        <v>65</v>
      </c>
      <c r="D67" s="12" t="s">
        <v>72</v>
      </c>
      <c r="E67" s="42" t="s">
        <v>93</v>
      </c>
      <c r="F67" s="46">
        <v>0.03090277777777778</v>
      </c>
      <c r="G67" s="47">
        <v>0.03090277777777778</v>
      </c>
      <c r="H67" s="12" t="str">
        <f t="shared" si="2"/>
        <v>4.27/km</v>
      </c>
      <c r="I67" s="13">
        <f t="shared" si="3"/>
        <v>0.008680555555555556</v>
      </c>
      <c r="J67" s="13">
        <f>G67-INDEX($G$5:$G$167,MATCH(D67,$D$5:$D$167,0))</f>
        <v>0.008680555555555556</v>
      </c>
    </row>
    <row r="68" spans="1:10" ht="15" customHeight="1">
      <c r="A68" s="12">
        <v>64</v>
      </c>
      <c r="B68" s="42" t="s">
        <v>180</v>
      </c>
      <c r="C68" s="42" t="s">
        <v>34</v>
      </c>
      <c r="D68" s="12" t="s">
        <v>81</v>
      </c>
      <c r="E68" s="42" t="s">
        <v>101</v>
      </c>
      <c r="F68" s="46">
        <v>0.03119212962962963</v>
      </c>
      <c r="G68" s="47">
        <v>0.03119212962962963</v>
      </c>
      <c r="H68" s="12" t="str">
        <f t="shared" si="2"/>
        <v>4.30/km</v>
      </c>
      <c r="I68" s="13">
        <f t="shared" si="3"/>
        <v>0.008969907407407406</v>
      </c>
      <c r="J68" s="13">
        <f>G68-INDEX($G$5:$G$167,MATCH(D68,$D$5:$D$167,0))</f>
        <v>0.008506944444444445</v>
      </c>
    </row>
    <row r="69" spans="1:10" ht="15" customHeight="1">
      <c r="A69" s="12">
        <v>65</v>
      </c>
      <c r="B69" s="42" t="s">
        <v>181</v>
      </c>
      <c r="C69" s="42" t="s">
        <v>20</v>
      </c>
      <c r="D69" s="12" t="s">
        <v>79</v>
      </c>
      <c r="E69" s="42" t="s">
        <v>182</v>
      </c>
      <c r="F69" s="46">
        <v>0.031215277777777783</v>
      </c>
      <c r="G69" s="47">
        <v>0.031215277777777783</v>
      </c>
      <c r="H69" s="12" t="str">
        <f t="shared" si="2"/>
        <v>4.30/km</v>
      </c>
      <c r="I69" s="13">
        <f t="shared" si="3"/>
        <v>0.00899305555555556</v>
      </c>
      <c r="J69" s="13">
        <f>G69-INDEX($G$5:$G$167,MATCH(D69,$D$5:$D$167,0))</f>
        <v>0.008645833333333339</v>
      </c>
    </row>
    <row r="70" spans="1:10" ht="15" customHeight="1">
      <c r="A70" s="12">
        <v>66</v>
      </c>
      <c r="B70" s="42" t="s">
        <v>183</v>
      </c>
      <c r="C70" s="42" t="s">
        <v>184</v>
      </c>
      <c r="D70" s="12" t="s">
        <v>185</v>
      </c>
      <c r="E70" s="42" t="s">
        <v>186</v>
      </c>
      <c r="F70" s="46">
        <v>0.03142361111111111</v>
      </c>
      <c r="G70" s="47">
        <v>0.03142361111111111</v>
      </c>
      <c r="H70" s="12" t="str">
        <f t="shared" si="2"/>
        <v>4.32/km</v>
      </c>
      <c r="I70" s="13">
        <f t="shared" si="3"/>
        <v>0.009201388888888887</v>
      </c>
      <c r="J70" s="13">
        <f>G70-INDEX($G$5:$G$167,MATCH(D70,$D$5:$D$167,0))</f>
        <v>0</v>
      </c>
    </row>
    <row r="71" spans="1:10" ht="15" customHeight="1">
      <c r="A71" s="12">
        <v>67</v>
      </c>
      <c r="B71" s="42" t="s">
        <v>187</v>
      </c>
      <c r="C71" s="42" t="s">
        <v>18</v>
      </c>
      <c r="D71" s="12" t="s">
        <v>79</v>
      </c>
      <c r="E71" s="42" t="s">
        <v>93</v>
      </c>
      <c r="F71" s="46">
        <v>0.031481481481481485</v>
      </c>
      <c r="G71" s="47">
        <v>0.031481481481481485</v>
      </c>
      <c r="H71" s="12" t="str">
        <f t="shared" si="2"/>
        <v>4.32/km</v>
      </c>
      <c r="I71" s="13">
        <f t="shared" si="3"/>
        <v>0.009259259259259262</v>
      </c>
      <c r="J71" s="13">
        <f>G71-INDEX($G$5:$G$167,MATCH(D71,$D$5:$D$167,0))</f>
        <v>0.008912037037037041</v>
      </c>
    </row>
    <row r="72" spans="1:10" ht="15" customHeight="1">
      <c r="A72" s="12">
        <v>68</v>
      </c>
      <c r="B72" s="42" t="s">
        <v>188</v>
      </c>
      <c r="C72" s="42" t="s">
        <v>189</v>
      </c>
      <c r="D72" s="12" t="s">
        <v>149</v>
      </c>
      <c r="E72" s="42" t="s">
        <v>112</v>
      </c>
      <c r="F72" s="46">
        <v>0.03159722222222222</v>
      </c>
      <c r="G72" s="47">
        <v>0.03159722222222222</v>
      </c>
      <c r="H72" s="12" t="str">
        <f t="shared" si="2"/>
        <v>4.33/km</v>
      </c>
      <c r="I72" s="13">
        <f t="shared" si="3"/>
        <v>0.009374999999999998</v>
      </c>
      <c r="J72" s="13">
        <f>G72-INDEX($G$5:$G$167,MATCH(D72,$D$5:$D$167,0))</f>
        <v>0.00270833333333333</v>
      </c>
    </row>
    <row r="73" spans="1:10" ht="15" customHeight="1">
      <c r="A73" s="12">
        <v>69</v>
      </c>
      <c r="B73" s="42" t="s">
        <v>190</v>
      </c>
      <c r="C73" s="42" t="s">
        <v>17</v>
      </c>
      <c r="D73" s="12" t="s">
        <v>92</v>
      </c>
      <c r="E73" s="42" t="s">
        <v>122</v>
      </c>
      <c r="F73" s="46">
        <v>0.031655092592592596</v>
      </c>
      <c r="G73" s="47">
        <v>0.031655092592592596</v>
      </c>
      <c r="H73" s="12" t="str">
        <f t="shared" si="2"/>
        <v>4.34/km</v>
      </c>
      <c r="I73" s="13">
        <f t="shared" si="3"/>
        <v>0.009432870370370373</v>
      </c>
      <c r="J73" s="13">
        <f>G73-INDEX($G$5:$G$167,MATCH(D73,$D$5:$D$167,0))</f>
        <v>0.007870370370370375</v>
      </c>
    </row>
    <row r="74" spans="1:10" ht="15" customHeight="1">
      <c r="A74" s="15">
        <v>70</v>
      </c>
      <c r="B74" s="50" t="s">
        <v>191</v>
      </c>
      <c r="C74" s="50" t="s">
        <v>18</v>
      </c>
      <c r="D74" s="15" t="s">
        <v>79</v>
      </c>
      <c r="E74" s="50" t="s">
        <v>33</v>
      </c>
      <c r="F74" s="51">
        <v>0.031782407407407405</v>
      </c>
      <c r="G74" s="52">
        <v>0.031782407407407405</v>
      </c>
      <c r="H74" s="15" t="str">
        <f t="shared" si="2"/>
        <v>4.35/km</v>
      </c>
      <c r="I74" s="19">
        <f t="shared" si="3"/>
        <v>0.009560185185185182</v>
      </c>
      <c r="J74" s="19">
        <f>G74-INDEX($G$5:$G$167,MATCH(D74,$D$5:$D$167,0))</f>
        <v>0.009212962962962961</v>
      </c>
    </row>
    <row r="75" spans="1:10" ht="15" customHeight="1">
      <c r="A75" s="12">
        <v>71</v>
      </c>
      <c r="B75" s="42" t="s">
        <v>192</v>
      </c>
      <c r="C75" s="42" t="s">
        <v>18</v>
      </c>
      <c r="D75" s="12" t="s">
        <v>72</v>
      </c>
      <c r="E75" s="42" t="s">
        <v>193</v>
      </c>
      <c r="F75" s="46">
        <v>0.032233796296296295</v>
      </c>
      <c r="G75" s="47">
        <v>0.032233796296296295</v>
      </c>
      <c r="H75" s="12" t="str">
        <f t="shared" si="2"/>
        <v>4.39/km</v>
      </c>
      <c r="I75" s="13">
        <f t="shared" si="3"/>
        <v>0.010011574074074072</v>
      </c>
      <c r="J75" s="13">
        <f>G75-INDEX($G$5:$G$167,MATCH(D75,$D$5:$D$167,0))</f>
        <v>0.010011574074074072</v>
      </c>
    </row>
    <row r="76" spans="1:10" ht="15" customHeight="1">
      <c r="A76" s="15">
        <v>72</v>
      </c>
      <c r="B76" s="50" t="s">
        <v>194</v>
      </c>
      <c r="C76" s="50" t="s">
        <v>39</v>
      </c>
      <c r="D76" s="15" t="s">
        <v>92</v>
      </c>
      <c r="E76" s="50" t="s">
        <v>33</v>
      </c>
      <c r="F76" s="51">
        <v>0.03226851851851852</v>
      </c>
      <c r="G76" s="52">
        <v>0.03226851851851852</v>
      </c>
      <c r="H76" s="15" t="str">
        <f t="shared" si="2"/>
        <v>4.39/km</v>
      </c>
      <c r="I76" s="19">
        <f t="shared" si="3"/>
        <v>0.0100462962962963</v>
      </c>
      <c r="J76" s="19">
        <f>G76-INDEX($G$5:$G$167,MATCH(D76,$D$5:$D$167,0))</f>
        <v>0.008483796296296302</v>
      </c>
    </row>
    <row r="77" spans="1:10" ht="15" customHeight="1">
      <c r="A77" s="12">
        <v>73</v>
      </c>
      <c r="B77" s="42" t="s">
        <v>195</v>
      </c>
      <c r="C77" s="42" t="s">
        <v>196</v>
      </c>
      <c r="D77" s="12" t="s">
        <v>140</v>
      </c>
      <c r="E77" s="42" t="s">
        <v>73</v>
      </c>
      <c r="F77" s="46">
        <v>0.032326388888888884</v>
      </c>
      <c r="G77" s="47">
        <v>0.032326388888888884</v>
      </c>
      <c r="H77" s="12" t="str">
        <f t="shared" si="2"/>
        <v>4.39/km</v>
      </c>
      <c r="I77" s="13">
        <f t="shared" si="3"/>
        <v>0.01010416666666666</v>
      </c>
      <c r="J77" s="13">
        <f>G77-INDEX($G$5:$G$167,MATCH(D77,$D$5:$D$167,0))</f>
        <v>0.0035416666666666582</v>
      </c>
    </row>
    <row r="78" spans="1:10" ht="15" customHeight="1">
      <c r="A78" s="12">
        <v>74</v>
      </c>
      <c r="B78" s="42" t="s">
        <v>197</v>
      </c>
      <c r="C78" s="42" t="s">
        <v>48</v>
      </c>
      <c r="D78" s="12" t="s">
        <v>92</v>
      </c>
      <c r="E78" s="42" t="s">
        <v>105</v>
      </c>
      <c r="F78" s="46">
        <v>0.03238425925925926</v>
      </c>
      <c r="G78" s="47">
        <v>0.03238425925925926</v>
      </c>
      <c r="H78" s="12" t="str">
        <f t="shared" si="2"/>
        <v>4.40/km</v>
      </c>
      <c r="I78" s="13">
        <f t="shared" si="3"/>
        <v>0.010162037037037035</v>
      </c>
      <c r="J78" s="13">
        <f>G78-INDEX($G$5:$G$167,MATCH(D78,$D$5:$D$167,0))</f>
        <v>0.008599537037037037</v>
      </c>
    </row>
    <row r="79" spans="1:10" ht="15" customHeight="1">
      <c r="A79" s="12">
        <v>75</v>
      </c>
      <c r="B79" s="42" t="s">
        <v>57</v>
      </c>
      <c r="C79" s="42" t="s">
        <v>25</v>
      </c>
      <c r="D79" s="12" t="s">
        <v>72</v>
      </c>
      <c r="E79" s="42" t="s">
        <v>198</v>
      </c>
      <c r="F79" s="46">
        <v>0.03263888888888889</v>
      </c>
      <c r="G79" s="47">
        <v>0.03263888888888889</v>
      </c>
      <c r="H79" s="12" t="str">
        <f t="shared" si="2"/>
        <v>4.42/km</v>
      </c>
      <c r="I79" s="13">
        <f t="shared" si="3"/>
        <v>0.010416666666666668</v>
      </c>
      <c r="J79" s="13">
        <f>G79-INDEX($G$5:$G$167,MATCH(D79,$D$5:$D$167,0))</f>
        <v>0.010416666666666668</v>
      </c>
    </row>
    <row r="80" spans="1:10" ht="15" customHeight="1">
      <c r="A80" s="12">
        <v>76</v>
      </c>
      <c r="B80" s="42" t="s">
        <v>199</v>
      </c>
      <c r="C80" s="42" t="s">
        <v>40</v>
      </c>
      <c r="D80" s="12" t="s">
        <v>79</v>
      </c>
      <c r="E80" s="42" t="s">
        <v>101</v>
      </c>
      <c r="F80" s="46">
        <v>0.03274305555555555</v>
      </c>
      <c r="G80" s="47">
        <v>0.03274305555555555</v>
      </c>
      <c r="H80" s="12" t="str">
        <f t="shared" si="2"/>
        <v>4.43/km</v>
      </c>
      <c r="I80" s="13">
        <f t="shared" si="3"/>
        <v>0.01052083333333333</v>
      </c>
      <c r="J80" s="13">
        <f>G80-INDEX($G$5:$G$167,MATCH(D80,$D$5:$D$167,0))</f>
        <v>0.010173611111111109</v>
      </c>
    </row>
    <row r="81" spans="1:10" ht="15" customHeight="1">
      <c r="A81" s="12">
        <v>77</v>
      </c>
      <c r="B81" s="42" t="s">
        <v>200</v>
      </c>
      <c r="C81" s="42" t="s">
        <v>201</v>
      </c>
      <c r="D81" s="12" t="s">
        <v>163</v>
      </c>
      <c r="E81" s="42" t="s">
        <v>202</v>
      </c>
      <c r="F81" s="46">
        <v>0.03290509259259259</v>
      </c>
      <c r="G81" s="47">
        <v>0.03290509259259259</v>
      </c>
      <c r="H81" s="12" t="str">
        <f t="shared" si="2"/>
        <v>4.44/km</v>
      </c>
      <c r="I81" s="13">
        <f t="shared" si="3"/>
        <v>0.010682870370370367</v>
      </c>
      <c r="J81" s="13">
        <f>G81-INDEX($G$5:$G$167,MATCH(D81,$D$5:$D$167,0))</f>
        <v>0.0033333333333333305</v>
      </c>
    </row>
    <row r="82" spans="1:10" ht="15" customHeight="1">
      <c r="A82" s="12">
        <v>78</v>
      </c>
      <c r="B82" s="42" t="s">
        <v>123</v>
      </c>
      <c r="C82" s="42" t="s">
        <v>66</v>
      </c>
      <c r="D82" s="12" t="s">
        <v>149</v>
      </c>
      <c r="E82" s="42" t="s">
        <v>73</v>
      </c>
      <c r="F82" s="46">
        <v>0.032962962962962965</v>
      </c>
      <c r="G82" s="47">
        <v>0.032962962962962965</v>
      </c>
      <c r="H82" s="12" t="str">
        <f t="shared" si="2"/>
        <v>4.45/km</v>
      </c>
      <c r="I82" s="13">
        <f t="shared" si="3"/>
        <v>0.010740740740740742</v>
      </c>
      <c r="J82" s="13">
        <f>G82-INDEX($G$5:$G$167,MATCH(D82,$D$5:$D$167,0))</f>
        <v>0.004074074074074074</v>
      </c>
    </row>
    <row r="83" spans="1:10" ht="15" customHeight="1">
      <c r="A83" s="12">
        <v>79</v>
      </c>
      <c r="B83" s="42" t="s">
        <v>176</v>
      </c>
      <c r="C83" s="42" t="s">
        <v>31</v>
      </c>
      <c r="D83" s="12" t="s">
        <v>203</v>
      </c>
      <c r="E83" s="42" t="s">
        <v>37</v>
      </c>
      <c r="F83" s="46">
        <v>0.03310185185185185</v>
      </c>
      <c r="G83" s="47">
        <v>0.03310185185185185</v>
      </c>
      <c r="H83" s="12" t="str">
        <f aca="true" t="shared" si="4" ref="H83:H115">TEXT(INT((HOUR(G83)*3600+MINUTE(G83)*60+SECOND(G83))/$J$3/60),"0")&amp;"."&amp;TEXT(MOD((HOUR(G83)*3600+MINUTE(G83)*60+SECOND(G83))/$J$3,60),"00")&amp;"/km"</f>
        <v>4.46/km</v>
      </c>
      <c r="I83" s="13">
        <f aca="true" t="shared" si="5" ref="I83:I115">G83-$G$5</f>
        <v>0.010879629629629625</v>
      </c>
      <c r="J83" s="13">
        <f>G83-INDEX($G$5:$G$167,MATCH(D83,$D$5:$D$167,0))</f>
        <v>0</v>
      </c>
    </row>
    <row r="84" spans="1:10" ht="15" customHeight="1">
      <c r="A84" s="12">
        <v>80</v>
      </c>
      <c r="B84" s="42" t="s">
        <v>204</v>
      </c>
      <c r="C84" s="42" t="s">
        <v>22</v>
      </c>
      <c r="D84" s="12" t="s">
        <v>72</v>
      </c>
      <c r="E84" s="42" t="s">
        <v>101</v>
      </c>
      <c r="F84" s="46">
        <v>0.03391203703703704</v>
      </c>
      <c r="G84" s="47">
        <v>0.03391203703703704</v>
      </c>
      <c r="H84" s="12" t="str">
        <f t="shared" si="4"/>
        <v>4.53/km</v>
      </c>
      <c r="I84" s="13">
        <f t="shared" si="5"/>
        <v>0.011689814814814816</v>
      </c>
      <c r="J84" s="13">
        <f>G84-INDEX($G$5:$G$167,MATCH(D84,$D$5:$D$167,0))</f>
        <v>0.011689814814814816</v>
      </c>
    </row>
    <row r="85" spans="1:10" ht="15" customHeight="1">
      <c r="A85" s="12">
        <v>81</v>
      </c>
      <c r="B85" s="42" t="s">
        <v>205</v>
      </c>
      <c r="C85" s="42" t="s">
        <v>206</v>
      </c>
      <c r="D85" s="12" t="s">
        <v>207</v>
      </c>
      <c r="E85" s="42" t="s">
        <v>105</v>
      </c>
      <c r="F85" s="46">
        <v>0.03392361111111111</v>
      </c>
      <c r="G85" s="47">
        <v>0.03392361111111111</v>
      </c>
      <c r="H85" s="12" t="str">
        <f t="shared" si="4"/>
        <v>4.53/km</v>
      </c>
      <c r="I85" s="13">
        <f t="shared" si="5"/>
        <v>0.01170138888888889</v>
      </c>
      <c r="J85" s="13">
        <f>G85-INDEX($G$5:$G$167,MATCH(D85,$D$5:$D$167,0))</f>
        <v>0</v>
      </c>
    </row>
    <row r="86" spans="1:10" ht="15" customHeight="1">
      <c r="A86" s="12">
        <v>82</v>
      </c>
      <c r="B86" s="42" t="s">
        <v>208</v>
      </c>
      <c r="C86" s="42" t="s">
        <v>60</v>
      </c>
      <c r="D86" s="12" t="s">
        <v>149</v>
      </c>
      <c r="E86" s="42" t="s">
        <v>202</v>
      </c>
      <c r="F86" s="46">
        <v>0.03405092592592592</v>
      </c>
      <c r="G86" s="47">
        <v>0.03405092592592592</v>
      </c>
      <c r="H86" s="12" t="str">
        <f t="shared" si="4"/>
        <v>4.54/km</v>
      </c>
      <c r="I86" s="13">
        <f t="shared" si="5"/>
        <v>0.011828703703703699</v>
      </c>
      <c r="J86" s="13">
        <f>G86-INDEX($G$5:$G$167,MATCH(D86,$D$5:$D$167,0))</f>
        <v>0.005162037037037031</v>
      </c>
    </row>
    <row r="87" spans="1:10" ht="15" customHeight="1">
      <c r="A87" s="12">
        <v>83</v>
      </c>
      <c r="B87" s="42" t="s">
        <v>209</v>
      </c>
      <c r="C87" s="42" t="s">
        <v>12</v>
      </c>
      <c r="D87" s="12" t="s">
        <v>140</v>
      </c>
      <c r="E87" s="42" t="s">
        <v>73</v>
      </c>
      <c r="F87" s="46">
        <v>0.03414351851851852</v>
      </c>
      <c r="G87" s="47">
        <v>0.03414351851851852</v>
      </c>
      <c r="H87" s="12" t="str">
        <f t="shared" si="4"/>
        <v>4.55/km</v>
      </c>
      <c r="I87" s="13">
        <f t="shared" si="5"/>
        <v>0.011921296296296294</v>
      </c>
      <c r="J87" s="13">
        <f>G87-INDEX($G$5:$G$167,MATCH(D87,$D$5:$D$167,0))</f>
        <v>0.005358796296296292</v>
      </c>
    </row>
    <row r="88" spans="1:10" ht="15" customHeight="1">
      <c r="A88" s="12">
        <v>84</v>
      </c>
      <c r="B88" s="42" t="s">
        <v>210</v>
      </c>
      <c r="C88" s="42" t="s">
        <v>13</v>
      </c>
      <c r="D88" s="12" t="s">
        <v>140</v>
      </c>
      <c r="E88" s="42" t="s">
        <v>202</v>
      </c>
      <c r="F88" s="46">
        <v>0.034201388888888885</v>
      </c>
      <c r="G88" s="47">
        <v>0.034201388888888885</v>
      </c>
      <c r="H88" s="12" t="str">
        <f t="shared" si="4"/>
        <v>4.56/km</v>
      </c>
      <c r="I88" s="13">
        <f t="shared" si="5"/>
        <v>0.011979166666666662</v>
      </c>
      <c r="J88" s="13">
        <f>G88-INDEX($G$5:$G$167,MATCH(D88,$D$5:$D$167,0))</f>
        <v>0.00541666666666666</v>
      </c>
    </row>
    <row r="89" spans="1:10" ht="15" customHeight="1">
      <c r="A89" s="12">
        <v>85</v>
      </c>
      <c r="B89" s="42" t="s">
        <v>211</v>
      </c>
      <c r="C89" s="42" t="s">
        <v>39</v>
      </c>
      <c r="D89" s="12" t="s">
        <v>212</v>
      </c>
      <c r="E89" s="42" t="s">
        <v>93</v>
      </c>
      <c r="F89" s="46">
        <v>0.03425925925925926</v>
      </c>
      <c r="G89" s="47">
        <v>0.03425925925925926</v>
      </c>
      <c r="H89" s="12" t="str">
        <f t="shared" si="4"/>
        <v>4.56/km</v>
      </c>
      <c r="I89" s="13">
        <f t="shared" si="5"/>
        <v>0.012037037037037037</v>
      </c>
      <c r="J89" s="13">
        <f>G89-INDEX($G$5:$G$167,MATCH(D89,$D$5:$D$167,0))</f>
        <v>0</v>
      </c>
    </row>
    <row r="90" spans="1:10" ht="15" customHeight="1">
      <c r="A90" s="12">
        <v>86</v>
      </c>
      <c r="B90" s="42" t="s">
        <v>213</v>
      </c>
      <c r="C90" s="42" t="s">
        <v>214</v>
      </c>
      <c r="D90" s="12" t="s">
        <v>163</v>
      </c>
      <c r="E90" s="42" t="s">
        <v>122</v>
      </c>
      <c r="F90" s="46">
        <v>0.0343287037037037</v>
      </c>
      <c r="G90" s="47">
        <v>0.0343287037037037</v>
      </c>
      <c r="H90" s="12" t="str">
        <f t="shared" si="4"/>
        <v>4.57/km</v>
      </c>
      <c r="I90" s="13">
        <f t="shared" si="5"/>
        <v>0.012106481481481478</v>
      </c>
      <c r="J90" s="13">
        <f>G90-INDEX($G$5:$G$167,MATCH(D90,$D$5:$D$167,0))</f>
        <v>0.004756944444444442</v>
      </c>
    </row>
    <row r="91" spans="1:10" ht="15" customHeight="1">
      <c r="A91" s="12">
        <v>87</v>
      </c>
      <c r="B91" s="42" t="s">
        <v>215</v>
      </c>
      <c r="C91" s="42" t="s">
        <v>216</v>
      </c>
      <c r="D91" s="12" t="s">
        <v>72</v>
      </c>
      <c r="E91" s="42" t="s">
        <v>101</v>
      </c>
      <c r="F91" s="46">
        <v>0.034374999999999996</v>
      </c>
      <c r="G91" s="47">
        <v>0.034374999999999996</v>
      </c>
      <c r="H91" s="12" t="str">
        <f t="shared" si="4"/>
        <v>4.57/km</v>
      </c>
      <c r="I91" s="13">
        <f t="shared" si="5"/>
        <v>0.012152777777777773</v>
      </c>
      <c r="J91" s="13">
        <f>G91-INDEX($G$5:$G$167,MATCH(D91,$D$5:$D$167,0))</f>
        <v>0.012152777777777773</v>
      </c>
    </row>
    <row r="92" spans="1:10" ht="15" customHeight="1">
      <c r="A92" s="12">
        <v>88</v>
      </c>
      <c r="B92" s="42" t="s">
        <v>217</v>
      </c>
      <c r="C92" s="42" t="s">
        <v>218</v>
      </c>
      <c r="D92" s="12" t="s">
        <v>207</v>
      </c>
      <c r="E92" s="42" t="s">
        <v>219</v>
      </c>
      <c r="F92" s="46">
        <v>0.034027777777777775</v>
      </c>
      <c r="G92" s="47">
        <v>0.034027777777777775</v>
      </c>
      <c r="H92" s="12" t="str">
        <f t="shared" si="4"/>
        <v>4.54/km</v>
      </c>
      <c r="I92" s="13">
        <f t="shared" si="5"/>
        <v>0.011805555555555552</v>
      </c>
      <c r="J92" s="13">
        <f>G92-INDEX($G$5:$G$167,MATCH(D92,$D$5:$D$167,0))</f>
        <v>0.00010416666666666213</v>
      </c>
    </row>
    <row r="93" spans="1:10" ht="15" customHeight="1">
      <c r="A93" s="12">
        <v>89</v>
      </c>
      <c r="B93" s="42" t="s">
        <v>220</v>
      </c>
      <c r="C93" s="42" t="s">
        <v>58</v>
      </c>
      <c r="D93" s="12" t="s">
        <v>221</v>
      </c>
      <c r="E93" s="42" t="s">
        <v>198</v>
      </c>
      <c r="F93" s="46">
        <v>0.034930555555555555</v>
      </c>
      <c r="G93" s="47">
        <v>0.034930555555555555</v>
      </c>
      <c r="H93" s="12" t="str">
        <f t="shared" si="4"/>
        <v>5.02/km</v>
      </c>
      <c r="I93" s="13">
        <f t="shared" si="5"/>
        <v>0.012708333333333332</v>
      </c>
      <c r="J93" s="13">
        <f>G93-INDEX($G$5:$G$167,MATCH(D93,$D$5:$D$167,0))</f>
        <v>0</v>
      </c>
    </row>
    <row r="94" spans="1:10" ht="15" customHeight="1">
      <c r="A94" s="12">
        <v>90</v>
      </c>
      <c r="B94" s="42" t="s">
        <v>222</v>
      </c>
      <c r="C94" s="42" t="s">
        <v>223</v>
      </c>
      <c r="D94" s="12" t="s">
        <v>185</v>
      </c>
      <c r="E94" s="42" t="s">
        <v>224</v>
      </c>
      <c r="F94" s="46">
        <v>0.0349537037037037</v>
      </c>
      <c r="G94" s="47">
        <v>0.0349537037037037</v>
      </c>
      <c r="H94" s="12" t="str">
        <f t="shared" si="4"/>
        <v>5.02/km</v>
      </c>
      <c r="I94" s="13">
        <f t="shared" si="5"/>
        <v>0.012731481481481479</v>
      </c>
      <c r="J94" s="13">
        <f>G94-INDEX($G$5:$G$167,MATCH(D94,$D$5:$D$167,0))</f>
        <v>0.0035300925925925916</v>
      </c>
    </row>
    <row r="95" spans="1:10" ht="15" customHeight="1">
      <c r="A95" s="12">
        <v>91</v>
      </c>
      <c r="B95" s="42" t="s">
        <v>225</v>
      </c>
      <c r="C95" s="42" t="s">
        <v>26</v>
      </c>
      <c r="D95" s="12" t="s">
        <v>212</v>
      </c>
      <c r="E95" s="42" t="s">
        <v>224</v>
      </c>
      <c r="F95" s="46">
        <v>0.035069444444444445</v>
      </c>
      <c r="G95" s="47">
        <v>0.035069444444444445</v>
      </c>
      <c r="H95" s="12" t="str">
        <f t="shared" si="4"/>
        <v>5.03/km</v>
      </c>
      <c r="I95" s="13">
        <f t="shared" si="5"/>
        <v>0.012847222222222222</v>
      </c>
      <c r="J95" s="13">
        <f>G95-INDEX($G$5:$G$167,MATCH(D95,$D$5:$D$167,0))</f>
        <v>0.0008101851851851846</v>
      </c>
    </row>
    <row r="96" spans="1:10" ht="15" customHeight="1">
      <c r="A96" s="12">
        <v>92</v>
      </c>
      <c r="B96" s="42" t="s">
        <v>226</v>
      </c>
      <c r="C96" s="42" t="s">
        <v>32</v>
      </c>
      <c r="D96" s="12" t="s">
        <v>227</v>
      </c>
      <c r="E96" s="42" t="s">
        <v>122</v>
      </c>
      <c r="F96" s="46">
        <v>0.03513888888888889</v>
      </c>
      <c r="G96" s="47">
        <v>0.03513888888888889</v>
      </c>
      <c r="H96" s="12" t="str">
        <f t="shared" si="4"/>
        <v>5.04/km</v>
      </c>
      <c r="I96" s="13">
        <f t="shared" si="5"/>
        <v>0.01291666666666667</v>
      </c>
      <c r="J96" s="13">
        <f>G96-INDEX($G$5:$G$167,MATCH(D96,$D$5:$D$167,0))</f>
        <v>0</v>
      </c>
    </row>
    <row r="97" spans="1:10" ht="15" customHeight="1">
      <c r="A97" s="12">
        <v>93</v>
      </c>
      <c r="B97" s="42" t="s">
        <v>228</v>
      </c>
      <c r="C97" s="42" t="s">
        <v>32</v>
      </c>
      <c r="D97" s="12" t="s">
        <v>145</v>
      </c>
      <c r="E97" s="42" t="s">
        <v>122</v>
      </c>
      <c r="F97" s="46">
        <v>0.035243055555555555</v>
      </c>
      <c r="G97" s="47">
        <v>0.035243055555555555</v>
      </c>
      <c r="H97" s="12" t="str">
        <f t="shared" si="4"/>
        <v>5.05/km</v>
      </c>
      <c r="I97" s="13">
        <f t="shared" si="5"/>
        <v>0.013020833333333332</v>
      </c>
      <c r="J97" s="13">
        <f>G97-INDEX($G$5:$G$167,MATCH(D97,$D$5:$D$167,0))</f>
        <v>0.006423611111111113</v>
      </c>
    </row>
    <row r="98" spans="1:10" ht="15" customHeight="1">
      <c r="A98" s="12">
        <v>94</v>
      </c>
      <c r="B98" s="42" t="s">
        <v>229</v>
      </c>
      <c r="C98" s="42" t="s">
        <v>230</v>
      </c>
      <c r="D98" s="12" t="s">
        <v>72</v>
      </c>
      <c r="E98" s="42" t="s">
        <v>101</v>
      </c>
      <c r="F98" s="46">
        <v>0.035312500000000004</v>
      </c>
      <c r="G98" s="47">
        <v>0.035312500000000004</v>
      </c>
      <c r="H98" s="12" t="str">
        <f t="shared" si="4"/>
        <v>5.05/km</v>
      </c>
      <c r="I98" s="13">
        <f t="shared" si="5"/>
        <v>0.01309027777777778</v>
      </c>
      <c r="J98" s="13">
        <f>G98-INDEX($G$5:$G$167,MATCH(D98,$D$5:$D$167,0))</f>
        <v>0.01309027777777778</v>
      </c>
    </row>
    <row r="99" spans="1:10" ht="15" customHeight="1">
      <c r="A99" s="12">
        <v>95</v>
      </c>
      <c r="B99" s="42" t="s">
        <v>231</v>
      </c>
      <c r="C99" s="42" t="s">
        <v>30</v>
      </c>
      <c r="D99" s="12" t="s">
        <v>79</v>
      </c>
      <c r="E99" s="42" t="s">
        <v>202</v>
      </c>
      <c r="F99" s="46">
        <v>0.03564814814814815</v>
      </c>
      <c r="G99" s="47">
        <v>0.03564814814814815</v>
      </c>
      <c r="H99" s="12" t="str">
        <f t="shared" si="4"/>
        <v>5.08/km</v>
      </c>
      <c r="I99" s="13">
        <f t="shared" si="5"/>
        <v>0.013425925925925928</v>
      </c>
      <c r="J99" s="13">
        <f>G99-INDEX($G$5:$G$167,MATCH(D99,$D$5:$D$167,0))</f>
        <v>0.013078703703703707</v>
      </c>
    </row>
    <row r="100" spans="1:10" ht="15" customHeight="1">
      <c r="A100" s="12">
        <v>96</v>
      </c>
      <c r="B100" s="42" t="s">
        <v>232</v>
      </c>
      <c r="C100" s="42" t="s">
        <v>35</v>
      </c>
      <c r="D100" s="12" t="s">
        <v>227</v>
      </c>
      <c r="E100" s="42" t="s">
        <v>93</v>
      </c>
      <c r="F100" s="46">
        <v>0.03587962962962963</v>
      </c>
      <c r="G100" s="47">
        <v>0.03587962962962963</v>
      </c>
      <c r="H100" s="12" t="str">
        <f t="shared" si="4"/>
        <v>5.10/km</v>
      </c>
      <c r="I100" s="13">
        <f t="shared" si="5"/>
        <v>0.013657407407407406</v>
      </c>
      <c r="J100" s="13">
        <f>G100-INDEX($G$5:$G$167,MATCH(D100,$D$5:$D$167,0))</f>
        <v>0.0007407407407407363</v>
      </c>
    </row>
    <row r="101" spans="1:10" ht="15" customHeight="1">
      <c r="A101" s="12">
        <v>97</v>
      </c>
      <c r="B101" s="42" t="s">
        <v>233</v>
      </c>
      <c r="C101" s="42" t="s">
        <v>13</v>
      </c>
      <c r="D101" s="12" t="s">
        <v>72</v>
      </c>
      <c r="E101" s="42" t="s">
        <v>93</v>
      </c>
      <c r="F101" s="46">
        <v>0.03605324074074074</v>
      </c>
      <c r="G101" s="47">
        <v>0.03605324074074074</v>
      </c>
      <c r="H101" s="12" t="str">
        <f t="shared" si="4"/>
        <v>5.12/km</v>
      </c>
      <c r="I101" s="13">
        <f t="shared" si="5"/>
        <v>0.013831018518518517</v>
      </c>
      <c r="J101" s="13">
        <f>G101-INDEX($G$5:$G$167,MATCH(D101,$D$5:$D$167,0))</f>
        <v>0.013831018518518517</v>
      </c>
    </row>
    <row r="102" spans="1:10" ht="15" customHeight="1">
      <c r="A102" s="12">
        <v>98</v>
      </c>
      <c r="B102" s="42" t="s">
        <v>234</v>
      </c>
      <c r="C102" s="42" t="s">
        <v>29</v>
      </c>
      <c r="D102" s="12" t="s">
        <v>235</v>
      </c>
      <c r="E102" s="42" t="s">
        <v>236</v>
      </c>
      <c r="F102" s="46">
        <v>0.03608796296296297</v>
      </c>
      <c r="G102" s="47">
        <v>0.03608796296296297</v>
      </c>
      <c r="H102" s="12" t="str">
        <f t="shared" si="4"/>
        <v>5.12/km</v>
      </c>
      <c r="I102" s="13">
        <f t="shared" si="5"/>
        <v>0.013865740740740744</v>
      </c>
      <c r="J102" s="13">
        <f>G102-INDEX($G$5:$G$167,MATCH(D102,$D$5:$D$167,0))</f>
        <v>0</v>
      </c>
    </row>
    <row r="103" spans="1:10" ht="15" customHeight="1">
      <c r="A103" s="12">
        <v>99</v>
      </c>
      <c r="B103" s="42" t="s">
        <v>237</v>
      </c>
      <c r="C103" s="42" t="s">
        <v>61</v>
      </c>
      <c r="D103" s="12" t="s">
        <v>238</v>
      </c>
      <c r="E103" s="42" t="s">
        <v>239</v>
      </c>
      <c r="F103" s="46">
        <v>0.03622685185185185</v>
      </c>
      <c r="G103" s="47">
        <v>0.03622685185185185</v>
      </c>
      <c r="H103" s="12" t="str">
        <f t="shared" si="4"/>
        <v>5.13/km</v>
      </c>
      <c r="I103" s="13">
        <f t="shared" si="5"/>
        <v>0.014004629629629627</v>
      </c>
      <c r="J103" s="13">
        <f>G103-INDEX($G$5:$G$167,MATCH(D103,$D$5:$D$167,0))</f>
        <v>0</v>
      </c>
    </row>
    <row r="104" spans="1:10" ht="15" customHeight="1">
      <c r="A104" s="12">
        <v>100</v>
      </c>
      <c r="B104" s="42" t="s">
        <v>240</v>
      </c>
      <c r="C104" s="42" t="s">
        <v>13</v>
      </c>
      <c r="D104" s="12" t="s">
        <v>140</v>
      </c>
      <c r="E104" s="42" t="s">
        <v>202</v>
      </c>
      <c r="F104" s="46">
        <v>0.03634259259259259</v>
      </c>
      <c r="G104" s="47">
        <v>0.03634259259259259</v>
      </c>
      <c r="H104" s="12" t="str">
        <f t="shared" si="4"/>
        <v>5.14/km</v>
      </c>
      <c r="I104" s="13">
        <f t="shared" si="5"/>
        <v>0.01412037037037037</v>
      </c>
      <c r="J104" s="13">
        <f>G104-INDEX($G$5:$G$167,MATCH(D104,$D$5:$D$167,0))</f>
        <v>0.007557870370370368</v>
      </c>
    </row>
    <row r="105" spans="1:10" ht="15" customHeight="1">
      <c r="A105" s="12">
        <v>101</v>
      </c>
      <c r="B105" s="42" t="s">
        <v>241</v>
      </c>
      <c r="C105" s="42" t="s">
        <v>242</v>
      </c>
      <c r="D105" s="12" t="s">
        <v>227</v>
      </c>
      <c r="E105" s="42" t="s">
        <v>202</v>
      </c>
      <c r="F105" s="46">
        <v>0.036516203703703703</v>
      </c>
      <c r="G105" s="47">
        <v>0.036516203703703703</v>
      </c>
      <c r="H105" s="12" t="str">
        <f t="shared" si="4"/>
        <v>5.16/km</v>
      </c>
      <c r="I105" s="13">
        <f t="shared" si="5"/>
        <v>0.01429398148148148</v>
      </c>
      <c r="J105" s="13">
        <f>G105-INDEX($G$5:$G$167,MATCH(D105,$D$5:$D$167,0))</f>
        <v>0.0013773148148148104</v>
      </c>
    </row>
    <row r="106" spans="1:10" ht="15" customHeight="1">
      <c r="A106" s="12">
        <v>102</v>
      </c>
      <c r="B106" s="42" t="s">
        <v>243</v>
      </c>
      <c r="C106" s="42" t="s">
        <v>13</v>
      </c>
      <c r="D106" s="12" t="s">
        <v>140</v>
      </c>
      <c r="E106" s="42" t="s">
        <v>202</v>
      </c>
      <c r="F106" s="46">
        <v>0.037280092592592594</v>
      </c>
      <c r="G106" s="47">
        <v>0.037280092592592594</v>
      </c>
      <c r="H106" s="12" t="str">
        <f t="shared" si="4"/>
        <v>5.22/km</v>
      </c>
      <c r="I106" s="13">
        <f t="shared" si="5"/>
        <v>0.01505787037037037</v>
      </c>
      <c r="J106" s="13">
        <f>G106-INDEX($G$5:$G$167,MATCH(D106,$D$5:$D$167,0))</f>
        <v>0.008495370370370368</v>
      </c>
    </row>
    <row r="107" spans="1:10" ht="15" customHeight="1">
      <c r="A107" s="12">
        <v>103</v>
      </c>
      <c r="B107" s="42" t="s">
        <v>244</v>
      </c>
      <c r="C107" s="42" t="s">
        <v>12</v>
      </c>
      <c r="D107" s="12" t="s">
        <v>235</v>
      </c>
      <c r="E107" s="42" t="s">
        <v>73</v>
      </c>
      <c r="F107" s="46">
        <v>0.03740740740740741</v>
      </c>
      <c r="G107" s="47">
        <v>0.03740740740740741</v>
      </c>
      <c r="H107" s="12" t="str">
        <f aca="true" t="shared" si="6" ref="H107:H128">TEXT(INT((HOUR(G107)*3600+MINUTE(G107)*60+SECOND(G107))/$J$3/60),"0")&amp;"."&amp;TEXT(MOD((HOUR(G107)*3600+MINUTE(G107)*60+SECOND(G107))/$J$3,60),"00")&amp;"/km"</f>
        <v>5.23/km</v>
      </c>
      <c r="I107" s="13">
        <f aca="true" t="shared" si="7" ref="I107:I128">G107-$G$5</f>
        <v>0.015185185185185187</v>
      </c>
      <c r="J107" s="13">
        <f aca="true" t="shared" si="8" ref="J107:J128">G107-INDEX($G$5:$G$167,MATCH(D107,$D$5:$D$167,0))</f>
        <v>0.0013194444444444425</v>
      </c>
    </row>
    <row r="108" spans="1:10" ht="15" customHeight="1">
      <c r="A108" s="12">
        <v>104</v>
      </c>
      <c r="B108" s="42" t="s">
        <v>245</v>
      </c>
      <c r="C108" s="42" t="s">
        <v>36</v>
      </c>
      <c r="D108" s="12" t="s">
        <v>163</v>
      </c>
      <c r="E108" s="42" t="s">
        <v>246</v>
      </c>
      <c r="F108" s="46">
        <v>0.03756944444444445</v>
      </c>
      <c r="G108" s="47">
        <v>0.03756944444444445</v>
      </c>
      <c r="H108" s="12" t="str">
        <f t="shared" si="6"/>
        <v>5.25/km</v>
      </c>
      <c r="I108" s="13">
        <f t="shared" si="7"/>
        <v>0.015347222222222224</v>
      </c>
      <c r="J108" s="13">
        <f t="shared" si="8"/>
        <v>0.007997685185185188</v>
      </c>
    </row>
    <row r="109" spans="1:10" ht="15" customHeight="1">
      <c r="A109" s="12">
        <v>105</v>
      </c>
      <c r="B109" s="42" t="s">
        <v>64</v>
      </c>
      <c r="C109" s="42" t="s">
        <v>28</v>
      </c>
      <c r="D109" s="12" t="s">
        <v>235</v>
      </c>
      <c r="E109" s="42" t="s">
        <v>247</v>
      </c>
      <c r="F109" s="46">
        <v>0.03774305555555556</v>
      </c>
      <c r="G109" s="47">
        <v>0.03774305555555556</v>
      </c>
      <c r="H109" s="12" t="str">
        <f t="shared" si="6"/>
        <v>5.26/km</v>
      </c>
      <c r="I109" s="13">
        <f t="shared" si="7"/>
        <v>0.015520833333333334</v>
      </c>
      <c r="J109" s="13">
        <f t="shared" si="8"/>
        <v>0.00165509259259259</v>
      </c>
    </row>
    <row r="110" spans="1:10" ht="15" customHeight="1">
      <c r="A110" s="12">
        <v>106</v>
      </c>
      <c r="B110" s="42" t="s">
        <v>248</v>
      </c>
      <c r="C110" s="42" t="s">
        <v>22</v>
      </c>
      <c r="D110" s="12" t="s">
        <v>92</v>
      </c>
      <c r="E110" s="42" t="s">
        <v>82</v>
      </c>
      <c r="F110" s="46">
        <v>0.038078703703703705</v>
      </c>
      <c r="G110" s="47">
        <v>0.038078703703703705</v>
      </c>
      <c r="H110" s="12" t="str">
        <f t="shared" si="6"/>
        <v>5.29/km</v>
      </c>
      <c r="I110" s="13">
        <f t="shared" si="7"/>
        <v>0.015856481481481482</v>
      </c>
      <c r="J110" s="13">
        <f t="shared" si="8"/>
        <v>0.014293981481481484</v>
      </c>
    </row>
    <row r="111" spans="1:10" ht="15" customHeight="1">
      <c r="A111" s="12">
        <v>107</v>
      </c>
      <c r="B111" s="42" t="s">
        <v>249</v>
      </c>
      <c r="C111" s="42" t="s">
        <v>250</v>
      </c>
      <c r="D111" s="12" t="s">
        <v>149</v>
      </c>
      <c r="E111" s="42" t="s">
        <v>251</v>
      </c>
      <c r="F111" s="46">
        <v>0.0384375</v>
      </c>
      <c r="G111" s="47">
        <v>0.0384375</v>
      </c>
      <c r="H111" s="12" t="str">
        <f t="shared" si="6"/>
        <v>5.32/km</v>
      </c>
      <c r="I111" s="13">
        <f t="shared" si="7"/>
        <v>0.016215277777777776</v>
      </c>
      <c r="J111" s="13">
        <f t="shared" si="8"/>
        <v>0.009548611111111108</v>
      </c>
    </row>
    <row r="112" spans="1:10" ht="15" customHeight="1">
      <c r="A112" s="12">
        <v>108</v>
      </c>
      <c r="B112" s="42" t="s">
        <v>67</v>
      </c>
      <c r="C112" s="42" t="s">
        <v>252</v>
      </c>
      <c r="D112" s="12" t="s">
        <v>79</v>
      </c>
      <c r="E112" s="42" t="s">
        <v>247</v>
      </c>
      <c r="F112" s="46">
        <v>0.03930555555555556</v>
      </c>
      <c r="G112" s="47">
        <v>0.03930555555555556</v>
      </c>
      <c r="H112" s="12" t="str">
        <f t="shared" si="6"/>
        <v>5.40/km</v>
      </c>
      <c r="I112" s="13">
        <f t="shared" si="7"/>
        <v>0.017083333333333336</v>
      </c>
      <c r="J112" s="13">
        <f t="shared" si="8"/>
        <v>0.016736111111111115</v>
      </c>
    </row>
    <row r="113" spans="1:10" ht="15" customHeight="1">
      <c r="A113" s="12">
        <v>109</v>
      </c>
      <c r="B113" s="42" t="s">
        <v>56</v>
      </c>
      <c r="C113" s="42" t="s">
        <v>60</v>
      </c>
      <c r="D113" s="12" t="s">
        <v>79</v>
      </c>
      <c r="E113" s="42" t="s">
        <v>253</v>
      </c>
      <c r="F113" s="46">
        <v>0.03958333333333333</v>
      </c>
      <c r="G113" s="47">
        <v>0.03958333333333333</v>
      </c>
      <c r="H113" s="12" t="str">
        <f t="shared" si="6"/>
        <v>5.42/km</v>
      </c>
      <c r="I113" s="13">
        <f t="shared" si="7"/>
        <v>0.01736111111111111</v>
      </c>
      <c r="J113" s="13">
        <f t="shared" si="8"/>
        <v>0.017013888888888887</v>
      </c>
    </row>
    <row r="114" spans="1:10" ht="15" customHeight="1">
      <c r="A114" s="12">
        <v>110</v>
      </c>
      <c r="B114" s="42" t="s">
        <v>254</v>
      </c>
      <c r="C114" s="42" t="s">
        <v>63</v>
      </c>
      <c r="D114" s="12" t="s">
        <v>235</v>
      </c>
      <c r="E114" s="42" t="s">
        <v>255</v>
      </c>
      <c r="F114" s="46">
        <v>0.03981481481481482</v>
      </c>
      <c r="G114" s="47">
        <v>0.03981481481481482</v>
      </c>
      <c r="H114" s="12" t="str">
        <f t="shared" si="6"/>
        <v>5.44/km</v>
      </c>
      <c r="I114" s="13">
        <f t="shared" si="7"/>
        <v>0.017592592592592594</v>
      </c>
      <c r="J114" s="13">
        <f t="shared" si="8"/>
        <v>0.0037268518518518493</v>
      </c>
    </row>
    <row r="115" spans="1:10" ht="15" customHeight="1">
      <c r="A115" s="12">
        <v>111</v>
      </c>
      <c r="B115" s="42" t="s">
        <v>256</v>
      </c>
      <c r="C115" s="42" t="s">
        <v>41</v>
      </c>
      <c r="D115" s="12" t="s">
        <v>92</v>
      </c>
      <c r="E115" s="42" t="s">
        <v>112</v>
      </c>
      <c r="F115" s="46">
        <v>0.039942129629629626</v>
      </c>
      <c r="G115" s="47">
        <v>0.039942129629629626</v>
      </c>
      <c r="H115" s="12" t="str">
        <f t="shared" si="6"/>
        <v>5.45/km</v>
      </c>
      <c r="I115" s="13">
        <f t="shared" si="7"/>
        <v>0.017719907407407403</v>
      </c>
      <c r="J115" s="13">
        <f t="shared" si="8"/>
        <v>0.016157407407407405</v>
      </c>
    </row>
    <row r="116" spans="1:10" ht="15" customHeight="1">
      <c r="A116" s="12">
        <v>112</v>
      </c>
      <c r="B116" s="42" t="s">
        <v>257</v>
      </c>
      <c r="C116" s="42" t="s">
        <v>25</v>
      </c>
      <c r="D116" s="12" t="s">
        <v>140</v>
      </c>
      <c r="E116" s="42" t="s">
        <v>202</v>
      </c>
      <c r="F116" s="46">
        <v>0.04011574074074074</v>
      </c>
      <c r="G116" s="47">
        <v>0.04011574074074074</v>
      </c>
      <c r="H116" s="12" t="str">
        <f t="shared" si="6"/>
        <v>5.47/km</v>
      </c>
      <c r="I116" s="13">
        <f t="shared" si="7"/>
        <v>0.017893518518518513</v>
      </c>
      <c r="J116" s="13">
        <f t="shared" si="8"/>
        <v>0.011331018518518511</v>
      </c>
    </row>
    <row r="117" spans="1:10" ht="15" customHeight="1">
      <c r="A117" s="12">
        <v>113</v>
      </c>
      <c r="B117" s="42" t="s">
        <v>258</v>
      </c>
      <c r="C117" s="42" t="s">
        <v>13</v>
      </c>
      <c r="D117" s="12" t="s">
        <v>76</v>
      </c>
      <c r="E117" s="42" t="s">
        <v>247</v>
      </c>
      <c r="F117" s="46">
        <v>0.040393518518518516</v>
      </c>
      <c r="G117" s="47">
        <v>0.040393518518518516</v>
      </c>
      <c r="H117" s="12" t="str">
        <f t="shared" si="6"/>
        <v>5.49/km</v>
      </c>
      <c r="I117" s="13">
        <f t="shared" si="7"/>
        <v>0.018171296296296293</v>
      </c>
      <c r="J117" s="13">
        <f t="shared" si="8"/>
        <v>0.017939814814814808</v>
      </c>
    </row>
    <row r="118" spans="1:10" ht="15" customHeight="1">
      <c r="A118" s="12">
        <v>114</v>
      </c>
      <c r="B118" s="42" t="s">
        <v>259</v>
      </c>
      <c r="C118" s="42" t="s">
        <v>54</v>
      </c>
      <c r="D118" s="12" t="s">
        <v>149</v>
      </c>
      <c r="E118" s="42" t="s">
        <v>247</v>
      </c>
      <c r="F118" s="46">
        <v>0.04074074074074074</v>
      </c>
      <c r="G118" s="47">
        <v>0.04074074074074074</v>
      </c>
      <c r="H118" s="12" t="str">
        <f t="shared" si="6"/>
        <v>5.52/km</v>
      </c>
      <c r="I118" s="13">
        <f t="shared" si="7"/>
        <v>0.018518518518518514</v>
      </c>
      <c r="J118" s="13">
        <f t="shared" si="8"/>
        <v>0.011851851851851846</v>
      </c>
    </row>
    <row r="119" spans="1:10" ht="15" customHeight="1">
      <c r="A119" s="12">
        <v>115</v>
      </c>
      <c r="B119" s="42" t="s">
        <v>260</v>
      </c>
      <c r="C119" s="42" t="s">
        <v>20</v>
      </c>
      <c r="D119" s="12" t="s">
        <v>149</v>
      </c>
      <c r="E119" s="42" t="s">
        <v>93</v>
      </c>
      <c r="F119" s="46">
        <v>0.04085648148148149</v>
      </c>
      <c r="G119" s="47">
        <v>0.04085648148148149</v>
      </c>
      <c r="H119" s="12" t="str">
        <f t="shared" si="6"/>
        <v>5.53/km</v>
      </c>
      <c r="I119" s="13">
        <f t="shared" si="7"/>
        <v>0.018634259259259264</v>
      </c>
      <c r="J119" s="13">
        <f t="shared" si="8"/>
        <v>0.011967592592592596</v>
      </c>
    </row>
    <row r="120" spans="1:10" ht="15" customHeight="1">
      <c r="A120" s="12">
        <v>116</v>
      </c>
      <c r="B120" s="42" t="s">
        <v>261</v>
      </c>
      <c r="C120" s="42" t="s">
        <v>262</v>
      </c>
      <c r="D120" s="12" t="s">
        <v>221</v>
      </c>
      <c r="E120" s="42" t="s">
        <v>247</v>
      </c>
      <c r="F120" s="46">
        <v>0.04114583333333333</v>
      </c>
      <c r="G120" s="47">
        <v>0.04114583333333333</v>
      </c>
      <c r="H120" s="12" t="str">
        <f t="shared" si="6"/>
        <v>5.56/km</v>
      </c>
      <c r="I120" s="13">
        <f t="shared" si="7"/>
        <v>0.01892361111111111</v>
      </c>
      <c r="J120" s="13">
        <f t="shared" si="8"/>
        <v>0.006215277777777778</v>
      </c>
    </row>
    <row r="121" spans="1:10" ht="15" customHeight="1">
      <c r="A121" s="15">
        <v>117</v>
      </c>
      <c r="B121" s="50" t="s">
        <v>263</v>
      </c>
      <c r="C121" s="50" t="s">
        <v>53</v>
      </c>
      <c r="D121" s="15" t="s">
        <v>203</v>
      </c>
      <c r="E121" s="50" t="s">
        <v>33</v>
      </c>
      <c r="F121" s="51">
        <v>0.04163194444444445</v>
      </c>
      <c r="G121" s="52">
        <v>0.04163194444444445</v>
      </c>
      <c r="H121" s="15" t="str">
        <f t="shared" si="6"/>
        <v>5.60/km</v>
      </c>
      <c r="I121" s="19">
        <f t="shared" si="7"/>
        <v>0.019409722222222228</v>
      </c>
      <c r="J121" s="19">
        <f t="shared" si="8"/>
        <v>0.008530092592592603</v>
      </c>
    </row>
    <row r="122" spans="1:10" ht="15" customHeight="1">
      <c r="A122" s="12">
        <v>118</v>
      </c>
      <c r="B122" s="42" t="s">
        <v>264</v>
      </c>
      <c r="C122" s="42" t="s">
        <v>265</v>
      </c>
      <c r="D122" s="12" t="s">
        <v>212</v>
      </c>
      <c r="E122" s="42" t="s">
        <v>177</v>
      </c>
      <c r="F122" s="46">
        <v>0.0416550925925926</v>
      </c>
      <c r="G122" s="47">
        <v>0.0416550925925926</v>
      </c>
      <c r="H122" s="12" t="str">
        <f t="shared" si="6"/>
        <v>5.60/km</v>
      </c>
      <c r="I122" s="13">
        <f t="shared" si="7"/>
        <v>0.019432870370370375</v>
      </c>
      <c r="J122" s="13">
        <f t="shared" si="8"/>
        <v>0.007395833333333338</v>
      </c>
    </row>
    <row r="123" spans="1:10" ht="15" customHeight="1">
      <c r="A123" s="12">
        <v>119</v>
      </c>
      <c r="B123" s="42" t="s">
        <v>266</v>
      </c>
      <c r="C123" s="42" t="s">
        <v>267</v>
      </c>
      <c r="D123" s="12" t="s">
        <v>185</v>
      </c>
      <c r="E123" s="42" t="s">
        <v>112</v>
      </c>
      <c r="F123" s="46">
        <v>0.042361111111111106</v>
      </c>
      <c r="G123" s="47">
        <v>0.042361111111111106</v>
      </c>
      <c r="H123" s="12" t="str">
        <f t="shared" si="6"/>
        <v>6.06/km</v>
      </c>
      <c r="I123" s="13">
        <f t="shared" si="7"/>
        <v>0.020138888888888883</v>
      </c>
      <c r="J123" s="13">
        <f t="shared" si="8"/>
        <v>0.010937499999999996</v>
      </c>
    </row>
    <row r="124" spans="1:10" ht="15" customHeight="1">
      <c r="A124" s="12">
        <v>120</v>
      </c>
      <c r="B124" s="42" t="s">
        <v>268</v>
      </c>
      <c r="C124" s="42" t="s">
        <v>24</v>
      </c>
      <c r="D124" s="12" t="s">
        <v>140</v>
      </c>
      <c r="E124" s="42" t="s">
        <v>122</v>
      </c>
      <c r="F124" s="46">
        <v>0.04241898148148148</v>
      </c>
      <c r="G124" s="47">
        <v>0.04241898148148148</v>
      </c>
      <c r="H124" s="12" t="str">
        <f t="shared" si="6"/>
        <v>6.07/km</v>
      </c>
      <c r="I124" s="13">
        <f t="shared" si="7"/>
        <v>0.020196759259259258</v>
      </c>
      <c r="J124" s="13">
        <f t="shared" si="8"/>
        <v>0.013634259259259256</v>
      </c>
    </row>
    <row r="125" spans="1:10" ht="15" customHeight="1">
      <c r="A125" s="12">
        <v>121</v>
      </c>
      <c r="B125" s="42" t="s">
        <v>269</v>
      </c>
      <c r="C125" s="42" t="s">
        <v>45</v>
      </c>
      <c r="D125" s="12" t="s">
        <v>140</v>
      </c>
      <c r="E125" s="42" t="s">
        <v>202</v>
      </c>
      <c r="F125" s="46">
        <v>0.04305555555555556</v>
      </c>
      <c r="G125" s="47">
        <v>0.04305555555555556</v>
      </c>
      <c r="H125" s="12" t="str">
        <f t="shared" si="6"/>
        <v>6.12/km</v>
      </c>
      <c r="I125" s="13">
        <f t="shared" si="7"/>
        <v>0.02083333333333334</v>
      </c>
      <c r="J125" s="13">
        <f t="shared" si="8"/>
        <v>0.014270833333333337</v>
      </c>
    </row>
    <row r="126" spans="1:10" ht="15" customHeight="1">
      <c r="A126" s="12">
        <v>122</v>
      </c>
      <c r="B126" s="42" t="s">
        <v>270</v>
      </c>
      <c r="C126" s="42" t="s">
        <v>26</v>
      </c>
      <c r="D126" s="12" t="s">
        <v>140</v>
      </c>
      <c r="E126" s="42" t="s">
        <v>202</v>
      </c>
      <c r="F126" s="46">
        <v>0.04311342592592593</v>
      </c>
      <c r="G126" s="47">
        <v>0.04311342592592593</v>
      </c>
      <c r="H126" s="12" t="str">
        <f t="shared" si="6"/>
        <v>6.13/km</v>
      </c>
      <c r="I126" s="13">
        <f t="shared" si="7"/>
        <v>0.020891203703703707</v>
      </c>
      <c r="J126" s="13">
        <f t="shared" si="8"/>
        <v>0.014328703703703705</v>
      </c>
    </row>
    <row r="127" spans="1:10" ht="15" customHeight="1">
      <c r="A127" s="12">
        <v>123</v>
      </c>
      <c r="B127" s="42" t="s">
        <v>271</v>
      </c>
      <c r="C127" s="42" t="s">
        <v>62</v>
      </c>
      <c r="D127" s="12" t="s">
        <v>207</v>
      </c>
      <c r="E127" s="42" t="s">
        <v>93</v>
      </c>
      <c r="F127" s="46">
        <v>0.044444444444444446</v>
      </c>
      <c r="G127" s="47">
        <v>0.044444444444444446</v>
      </c>
      <c r="H127" s="12" t="str">
        <f t="shared" si="6"/>
        <v>6.24/km</v>
      </c>
      <c r="I127" s="13">
        <f t="shared" si="7"/>
        <v>0.022222222222222223</v>
      </c>
      <c r="J127" s="13">
        <f t="shared" si="8"/>
        <v>0.010520833333333333</v>
      </c>
    </row>
    <row r="128" spans="1:10" ht="15" customHeight="1">
      <c r="A128" s="17">
        <v>124</v>
      </c>
      <c r="B128" s="43" t="s">
        <v>272</v>
      </c>
      <c r="C128" s="43" t="s">
        <v>273</v>
      </c>
      <c r="D128" s="17" t="s">
        <v>149</v>
      </c>
      <c r="E128" s="43" t="s">
        <v>112</v>
      </c>
      <c r="F128" s="48">
        <v>0.04722222222222222</v>
      </c>
      <c r="G128" s="49">
        <v>0.04722222222222222</v>
      </c>
      <c r="H128" s="17" t="str">
        <f t="shared" si="6"/>
        <v>6.48/km</v>
      </c>
      <c r="I128" s="18">
        <f t="shared" si="7"/>
        <v>0.024999999999999998</v>
      </c>
      <c r="J128" s="18">
        <f t="shared" si="8"/>
        <v>0.01833333333333333</v>
      </c>
    </row>
  </sheetData>
  <sheetProtection/>
  <autoFilter ref="A4:J12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Memorial Luciani</v>
      </c>
      <c r="B1" s="38"/>
      <c r="C1" s="39"/>
    </row>
    <row r="2" spans="1:3" ht="24" customHeight="1">
      <c r="A2" s="35" t="str">
        <f>Individuale!A2</f>
        <v>14ª edizione</v>
      </c>
      <c r="B2" s="35"/>
      <c r="C2" s="35"/>
    </row>
    <row r="3" spans="1:3" ht="24" customHeight="1">
      <c r="A3" s="40" t="str">
        <f>Individuale!A3</f>
        <v>Fiano Romano (RM) Italia - Domenica 07/06/2015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3">
        <v>1</v>
      </c>
      <c r="B5" s="32" t="s">
        <v>73</v>
      </c>
      <c r="C5" s="27">
        <v>18</v>
      </c>
    </row>
    <row r="6" spans="1:3" ht="15" customHeight="1">
      <c r="A6" s="31">
        <v>2</v>
      </c>
      <c r="B6" s="30" t="s">
        <v>93</v>
      </c>
      <c r="C6" s="26">
        <v>15</v>
      </c>
    </row>
    <row r="7" spans="1:3" ht="15" customHeight="1">
      <c r="A7" s="31">
        <v>3</v>
      </c>
      <c r="B7" s="30" t="s">
        <v>202</v>
      </c>
      <c r="C7" s="26">
        <v>10</v>
      </c>
    </row>
    <row r="8" spans="1:3" ht="15" customHeight="1">
      <c r="A8" s="31">
        <v>4</v>
      </c>
      <c r="B8" s="30" t="s">
        <v>101</v>
      </c>
      <c r="C8" s="26">
        <v>8</v>
      </c>
    </row>
    <row r="9" spans="1:3" ht="15" customHeight="1">
      <c r="A9" s="31">
        <v>5</v>
      </c>
      <c r="B9" s="30" t="s">
        <v>122</v>
      </c>
      <c r="C9" s="26">
        <v>8</v>
      </c>
    </row>
    <row r="10" spans="1:3" ht="15" customHeight="1">
      <c r="A10" s="24">
        <v>6</v>
      </c>
      <c r="B10" s="23" t="s">
        <v>33</v>
      </c>
      <c r="C10" s="22">
        <v>7</v>
      </c>
    </row>
    <row r="11" spans="1:3" ht="15" customHeight="1">
      <c r="A11" s="31">
        <v>7</v>
      </c>
      <c r="B11" s="30" t="s">
        <v>112</v>
      </c>
      <c r="C11" s="26">
        <v>7</v>
      </c>
    </row>
    <row r="12" spans="1:3" ht="15" customHeight="1">
      <c r="A12" s="31">
        <v>8</v>
      </c>
      <c r="B12" s="30" t="s">
        <v>247</v>
      </c>
      <c r="C12" s="26">
        <v>5</v>
      </c>
    </row>
    <row r="13" spans="1:3" ht="15" customHeight="1">
      <c r="A13" s="31">
        <v>9</v>
      </c>
      <c r="B13" s="30" t="s">
        <v>105</v>
      </c>
      <c r="C13" s="26">
        <v>5</v>
      </c>
    </row>
    <row r="14" spans="1:3" ht="15" customHeight="1">
      <c r="A14" s="31">
        <v>10</v>
      </c>
      <c r="B14" s="30" t="s">
        <v>37</v>
      </c>
      <c r="C14" s="26">
        <v>3</v>
      </c>
    </row>
    <row r="15" spans="1:3" ht="15" customHeight="1">
      <c r="A15" s="31">
        <v>11</v>
      </c>
      <c r="B15" s="30" t="s">
        <v>108</v>
      </c>
      <c r="C15" s="26">
        <v>2</v>
      </c>
    </row>
    <row r="16" spans="1:3" ht="15" customHeight="1">
      <c r="A16" s="31">
        <v>12</v>
      </c>
      <c r="B16" s="30" t="s">
        <v>87</v>
      </c>
      <c r="C16" s="26">
        <v>2</v>
      </c>
    </row>
    <row r="17" spans="1:3" ht="15" customHeight="1">
      <c r="A17" s="31">
        <v>13</v>
      </c>
      <c r="B17" s="30" t="s">
        <v>224</v>
      </c>
      <c r="C17" s="26">
        <v>2</v>
      </c>
    </row>
    <row r="18" spans="1:3" ht="15" customHeight="1">
      <c r="A18" s="31">
        <v>14</v>
      </c>
      <c r="B18" s="30" t="s">
        <v>177</v>
      </c>
      <c r="C18" s="26">
        <v>2</v>
      </c>
    </row>
    <row r="19" spans="1:3" ht="15" customHeight="1">
      <c r="A19" s="31">
        <v>15</v>
      </c>
      <c r="B19" s="30" t="s">
        <v>198</v>
      </c>
      <c r="C19" s="26">
        <v>2</v>
      </c>
    </row>
    <row r="20" spans="1:3" ht="15" customHeight="1">
      <c r="A20" s="31">
        <v>16</v>
      </c>
      <c r="B20" s="30" t="s">
        <v>82</v>
      </c>
      <c r="C20" s="26">
        <v>2</v>
      </c>
    </row>
    <row r="21" spans="1:3" ht="15" customHeight="1">
      <c r="A21" s="31">
        <v>17</v>
      </c>
      <c r="B21" s="30" t="s">
        <v>236</v>
      </c>
      <c r="C21" s="26">
        <v>1</v>
      </c>
    </row>
    <row r="22" spans="1:3" ht="15" customHeight="1">
      <c r="A22" s="31">
        <v>18</v>
      </c>
      <c r="B22" s="30" t="s">
        <v>193</v>
      </c>
      <c r="C22" s="26">
        <v>1</v>
      </c>
    </row>
    <row r="23" spans="1:3" ht="15" customHeight="1">
      <c r="A23" s="31">
        <v>19</v>
      </c>
      <c r="B23" s="30" t="s">
        <v>251</v>
      </c>
      <c r="C23" s="26">
        <v>1</v>
      </c>
    </row>
    <row r="24" spans="1:3" ht="15" customHeight="1">
      <c r="A24" s="31">
        <v>20</v>
      </c>
      <c r="B24" s="30" t="s">
        <v>88</v>
      </c>
      <c r="C24" s="26">
        <v>1</v>
      </c>
    </row>
    <row r="25" spans="1:3" ht="15" customHeight="1">
      <c r="A25" s="31">
        <v>21</v>
      </c>
      <c r="B25" s="30" t="s">
        <v>130</v>
      </c>
      <c r="C25" s="26">
        <v>1</v>
      </c>
    </row>
    <row r="26" spans="1:3" ht="15" customHeight="1">
      <c r="A26" s="31">
        <v>22</v>
      </c>
      <c r="B26" s="30" t="s">
        <v>141</v>
      </c>
      <c r="C26" s="26">
        <v>1</v>
      </c>
    </row>
    <row r="27" spans="1:3" ht="15" customHeight="1">
      <c r="A27" s="31">
        <v>23</v>
      </c>
      <c r="B27" s="30" t="s">
        <v>85</v>
      </c>
      <c r="C27" s="26">
        <v>1</v>
      </c>
    </row>
    <row r="28" spans="1:3" ht="15" customHeight="1">
      <c r="A28" s="31">
        <v>24</v>
      </c>
      <c r="B28" s="30" t="s">
        <v>186</v>
      </c>
      <c r="C28" s="26">
        <v>1</v>
      </c>
    </row>
    <row r="29" spans="1:3" ht="15" customHeight="1">
      <c r="A29" s="31">
        <v>25</v>
      </c>
      <c r="B29" s="30" t="s">
        <v>219</v>
      </c>
      <c r="C29" s="26">
        <v>1</v>
      </c>
    </row>
    <row r="30" spans="1:3" ht="15" customHeight="1">
      <c r="A30" s="31">
        <v>26</v>
      </c>
      <c r="B30" s="30" t="s">
        <v>77</v>
      </c>
      <c r="C30" s="26">
        <v>1</v>
      </c>
    </row>
    <row r="31" spans="1:3" ht="15" customHeight="1">
      <c r="A31" s="31">
        <v>27</v>
      </c>
      <c r="B31" s="30" t="s">
        <v>116</v>
      </c>
      <c r="C31" s="26">
        <v>1</v>
      </c>
    </row>
    <row r="32" spans="1:3" ht="15" customHeight="1">
      <c r="A32" s="31">
        <v>28</v>
      </c>
      <c r="B32" s="30" t="s">
        <v>171</v>
      </c>
      <c r="C32" s="26">
        <v>1</v>
      </c>
    </row>
    <row r="33" spans="1:3" ht="15" customHeight="1">
      <c r="A33" s="31">
        <v>29</v>
      </c>
      <c r="B33" s="30" t="s">
        <v>134</v>
      </c>
      <c r="C33" s="26">
        <v>1</v>
      </c>
    </row>
    <row r="34" spans="1:3" ht="15" customHeight="1">
      <c r="A34" s="31">
        <v>30</v>
      </c>
      <c r="B34" s="30" t="s">
        <v>96</v>
      </c>
      <c r="C34" s="26">
        <v>1</v>
      </c>
    </row>
    <row r="35" spans="1:3" ht="15" customHeight="1">
      <c r="A35" s="31">
        <v>31</v>
      </c>
      <c r="B35" s="30" t="s">
        <v>143</v>
      </c>
      <c r="C35" s="26">
        <v>1</v>
      </c>
    </row>
    <row r="36" spans="1:3" ht="15" customHeight="1">
      <c r="A36" s="31">
        <v>32</v>
      </c>
      <c r="B36" s="30" t="s">
        <v>255</v>
      </c>
      <c r="C36" s="26">
        <v>1</v>
      </c>
    </row>
    <row r="37" spans="1:3" ht="15" customHeight="1">
      <c r="A37" s="31">
        <v>33</v>
      </c>
      <c r="B37" s="30" t="s">
        <v>239</v>
      </c>
      <c r="C37" s="26">
        <v>1</v>
      </c>
    </row>
    <row r="38" spans="1:3" ht="15" customHeight="1">
      <c r="A38" s="31">
        <v>34</v>
      </c>
      <c r="B38" s="30" t="s">
        <v>253</v>
      </c>
      <c r="C38" s="26">
        <v>1</v>
      </c>
    </row>
    <row r="39" spans="1:3" ht="15" customHeight="1">
      <c r="A39" s="31">
        <v>35</v>
      </c>
      <c r="B39" s="30" t="s">
        <v>98</v>
      </c>
      <c r="C39" s="26">
        <v>1</v>
      </c>
    </row>
    <row r="40" spans="1:3" ht="15" customHeight="1">
      <c r="A40" s="31">
        <v>36</v>
      </c>
      <c r="B40" s="30" t="s">
        <v>182</v>
      </c>
      <c r="C40" s="26">
        <v>1</v>
      </c>
    </row>
    <row r="41" spans="1:3" ht="15" customHeight="1">
      <c r="A41" s="31">
        <v>37</v>
      </c>
      <c r="B41" s="30" t="s">
        <v>153</v>
      </c>
      <c r="C41" s="26">
        <v>1</v>
      </c>
    </row>
    <row r="42" spans="1:3" ht="15" customHeight="1">
      <c r="A42" s="31">
        <v>38</v>
      </c>
      <c r="B42" s="30" t="s">
        <v>110</v>
      </c>
      <c r="C42" s="26">
        <v>1</v>
      </c>
    </row>
    <row r="43" spans="1:3" ht="15" customHeight="1">
      <c r="A43" s="31">
        <v>39</v>
      </c>
      <c r="B43" s="30" t="s">
        <v>146</v>
      </c>
      <c r="C43" s="26">
        <v>1</v>
      </c>
    </row>
    <row r="44" spans="1:3" ht="15" customHeight="1">
      <c r="A44" s="31">
        <v>40</v>
      </c>
      <c r="B44" s="30" t="s">
        <v>246</v>
      </c>
      <c r="C44" s="26">
        <v>1</v>
      </c>
    </row>
    <row r="45" spans="1:3" ht="15" customHeight="1">
      <c r="A45" s="31">
        <v>41</v>
      </c>
      <c r="B45" s="30" t="s">
        <v>80</v>
      </c>
      <c r="C45" s="26">
        <v>1</v>
      </c>
    </row>
    <row r="46" spans="1:3" ht="15" customHeight="1">
      <c r="A46" s="29">
        <v>42</v>
      </c>
      <c r="B46" s="28" t="s">
        <v>52</v>
      </c>
      <c r="C46" s="25">
        <v>1</v>
      </c>
    </row>
    <row r="47" ht="12.75">
      <c r="C47" s="2">
        <f>SUM(C5:C46)</f>
        <v>124</v>
      </c>
    </row>
  </sheetData>
  <sheetProtection/>
  <autoFilter ref="A4:C5">
    <sortState ref="A5:C47">
      <sortCondition descending="1" sortBy="value" ref="C5:C4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2015-06-08T18:25:18Z</dcterms:modified>
  <cp:category/>
  <cp:version/>
  <cp:contentType/>
  <cp:contentStatus/>
</cp:coreProperties>
</file>