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<sst xmlns="http://schemas.openxmlformats.org/spreadsheetml/2006/main" count="754" uniqueCount="343">
  <si>
    <t>Lbm Sport Team</t>
  </si>
  <si>
    <t>Tanchi</t>
  </si>
  <si>
    <t>Atl. Montecassiano</t>
  </si>
  <si>
    <t>Paolini</t>
  </si>
  <si>
    <t>Di Raimondo</t>
  </si>
  <si>
    <t>Mastroieni</t>
  </si>
  <si>
    <t>Pizzicannella</t>
  </si>
  <si>
    <t>Cral Angelini Ancona</t>
  </si>
  <si>
    <t>Alesiani</t>
  </si>
  <si>
    <t>Mm65</t>
  </si>
  <si>
    <t>Mm70+</t>
  </si>
  <si>
    <t>Spagnolo</t>
  </si>
  <si>
    <t>Atletica Tusculum</t>
  </si>
  <si>
    <t>Di Berardo</t>
  </si>
  <si>
    <t>Campelli</t>
  </si>
  <si>
    <t>Italo</t>
  </si>
  <si>
    <t>Pulozzi</t>
  </si>
  <si>
    <t>Candellori</t>
  </si>
  <si>
    <t>Braga</t>
  </si>
  <si>
    <t>Maravalle</t>
  </si>
  <si>
    <t>Pacifici</t>
  </si>
  <si>
    <t>Go'</t>
  </si>
  <si>
    <t>Gianmarco</t>
  </si>
  <si>
    <t>Esterasi</t>
  </si>
  <si>
    <t>Pompilii</t>
  </si>
  <si>
    <t>Ambrosini</t>
  </si>
  <si>
    <t>Sacen Corridonia</t>
  </si>
  <si>
    <t>Corradetti</t>
  </si>
  <si>
    <t>De Bona</t>
  </si>
  <si>
    <t>Rosati</t>
  </si>
  <si>
    <t>Luigina</t>
  </si>
  <si>
    <t>Spataro</t>
  </si>
  <si>
    <t>Cinzia</t>
  </si>
  <si>
    <t>Mf45</t>
  </si>
  <si>
    <t>Giannobile</t>
  </si>
  <si>
    <t>Asd Bipedi</t>
  </si>
  <si>
    <t>Baffoni</t>
  </si>
  <si>
    <t>Fransesini</t>
  </si>
  <si>
    <t>Figliola</t>
  </si>
  <si>
    <t>Del Sordo</t>
  </si>
  <si>
    <t>Enio</t>
  </si>
  <si>
    <t>Eclitti</t>
  </si>
  <si>
    <t>Donvito</t>
  </si>
  <si>
    <t>Pasquale</t>
  </si>
  <si>
    <t>Regnicoli</t>
  </si>
  <si>
    <t>Pilotti</t>
  </si>
  <si>
    <t>Piero</t>
  </si>
  <si>
    <t>Barbieri</t>
  </si>
  <si>
    <t>Anselmo</t>
  </si>
  <si>
    <t>Pacchioli</t>
  </si>
  <si>
    <t>Binucci</t>
  </si>
  <si>
    <t>Stefania</t>
  </si>
  <si>
    <t>G.p. Fano Corre</t>
  </si>
  <si>
    <t>Lolli</t>
  </si>
  <si>
    <t>Almonti</t>
  </si>
  <si>
    <t>Bernardo</t>
  </si>
  <si>
    <t>Corradini</t>
  </si>
  <si>
    <t>Atl. Avis Macerata</t>
  </si>
  <si>
    <t>Torricella</t>
  </si>
  <si>
    <t>Seggiolini</t>
  </si>
  <si>
    <t>Camaioni</t>
  </si>
  <si>
    <t>Avigliano</t>
  </si>
  <si>
    <t>Maria Chiara</t>
  </si>
  <si>
    <t>Bellagamba</t>
  </si>
  <si>
    <t>Grasso</t>
  </si>
  <si>
    <t>Di Pietro</t>
  </si>
  <si>
    <t>Cristiano</t>
  </si>
  <si>
    <t>Dominici</t>
  </si>
  <si>
    <t>Elio</t>
  </si>
  <si>
    <t>De Angelis</t>
  </si>
  <si>
    <t>Marotta</t>
  </si>
  <si>
    <t>G.s. Atl. Nichelino</t>
  </si>
  <si>
    <t>De Rosa</t>
  </si>
  <si>
    <t>Mirella</t>
  </si>
  <si>
    <t>Serafina</t>
  </si>
  <si>
    <t>Guerrini</t>
  </si>
  <si>
    <t>Ferranti</t>
  </si>
  <si>
    <t>Mf50</t>
  </si>
  <si>
    <t>Mf60+</t>
  </si>
  <si>
    <t>Placido</t>
  </si>
  <si>
    <t>Asd Ricci Sport L'uomo Lep..</t>
  </si>
  <si>
    <t>Vanni</t>
  </si>
  <si>
    <t>Anna Fedora</t>
  </si>
  <si>
    <t>Panichi</t>
  </si>
  <si>
    <t>Di Pastena</t>
  </si>
  <si>
    <t>Podistica Tiburtina</t>
  </si>
  <si>
    <t>Panichelli</t>
  </si>
  <si>
    <t>Angiolillo</t>
  </si>
  <si>
    <t>Filomena</t>
  </si>
  <si>
    <t>Paolinelli</t>
  </si>
  <si>
    <t>Petrelli</t>
  </si>
  <si>
    <t>Giuseppina</t>
  </si>
  <si>
    <t>Morganti</t>
  </si>
  <si>
    <t>Pezzini</t>
  </si>
  <si>
    <t>D'ascenzo</t>
  </si>
  <si>
    <t>A.S.D. Podistica Solidarieta'</t>
  </si>
  <si>
    <t>Eco Trail di Colle San Marco</t>
  </si>
  <si>
    <t>Colle San Marco - Ascoli Piceno (AP) Italia - Domenica 29/05/2011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</si>
  <si>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</si>
  <si>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</si>
  <si>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</si>
  <si>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</si>
  <si>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</si>
  <si>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</si>
  <si>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</si>
  <si>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</si>
  <si>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</si>
  <si>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</si>
  <si>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</si>
  <si>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Libero</t>
  </si>
  <si>
    <t>Giuseppe</t>
  </si>
  <si>
    <t>Fabio</t>
  </si>
  <si>
    <t>Francesco</t>
  </si>
  <si>
    <t>Marco</t>
  </si>
  <si>
    <t>Paolo</t>
  </si>
  <si>
    <t>Fabrizio</t>
  </si>
  <si>
    <t>Antonio</t>
  </si>
  <si>
    <t>David</t>
  </si>
  <si>
    <t>Luzi</t>
  </si>
  <si>
    <t>Luigi</t>
  </si>
  <si>
    <t>Moreno</t>
  </si>
  <si>
    <t>Giovanni</t>
  </si>
  <si>
    <t>Vincenzo</t>
  </si>
  <si>
    <t>Angelo</t>
  </si>
  <si>
    <t>Mauro</t>
  </si>
  <si>
    <t>Stefano</t>
  </si>
  <si>
    <t>Andrea</t>
  </si>
  <si>
    <t>Roberto</t>
  </si>
  <si>
    <t>Grilli</t>
  </si>
  <si>
    <t>Franco</t>
  </si>
  <si>
    <t>Patrizia</t>
  </si>
  <si>
    <t>Valentino</t>
  </si>
  <si>
    <t>Simona</t>
  </si>
  <si>
    <t>Cristina</t>
  </si>
  <si>
    <t>Carlo</t>
  </si>
  <si>
    <t>Bruno</t>
  </si>
  <si>
    <t>Luca</t>
  </si>
  <si>
    <t>Mancini</t>
  </si>
  <si>
    <t>Claudio</t>
  </si>
  <si>
    <t>Marcello</t>
  </si>
  <si>
    <t>Michele</t>
  </si>
  <si>
    <t>Maurizio</t>
  </si>
  <si>
    <t>Alberto</t>
  </si>
  <si>
    <t>Walter</t>
  </si>
  <si>
    <t>Silvano</t>
  </si>
  <si>
    <t>Pietro</t>
  </si>
  <si>
    <t>Girolami</t>
  </si>
  <si>
    <t>Gianluca</t>
  </si>
  <si>
    <t>Avis Ascoli Marathon</t>
  </si>
  <si>
    <t>Esposito</t>
  </si>
  <si>
    <t>Pizzeria Il Podista</t>
  </si>
  <si>
    <t>Luciano</t>
  </si>
  <si>
    <t>Michelangeli</t>
  </si>
  <si>
    <t>Aurelio</t>
  </si>
  <si>
    <t>Biondi</t>
  </si>
  <si>
    <t>Orsolini</t>
  </si>
  <si>
    <t>Danilo</t>
  </si>
  <si>
    <t>Carloni</t>
  </si>
  <si>
    <t>Bastari</t>
  </si>
  <si>
    <t>Simone</t>
  </si>
  <si>
    <t>Bernardini</t>
  </si>
  <si>
    <t>Benedetto</t>
  </si>
  <si>
    <t>Vitolla</t>
  </si>
  <si>
    <t>Brigidi</t>
  </si>
  <si>
    <t>Alfonsi</t>
  </si>
  <si>
    <t>Filippo</t>
  </si>
  <si>
    <t>Porto 85</t>
  </si>
  <si>
    <t>Omar</t>
  </si>
  <si>
    <t>Carosi</t>
  </si>
  <si>
    <t>Farina</t>
  </si>
  <si>
    <t>Graziano</t>
  </si>
  <si>
    <t>Verini</t>
  </si>
  <si>
    <t>Valentina</t>
  </si>
  <si>
    <t>Capoferri</t>
  </si>
  <si>
    <t>Pasqualino</t>
  </si>
  <si>
    <t>Cavezzi</t>
  </si>
  <si>
    <t>Avis Spinetoli-pagliare</t>
  </si>
  <si>
    <t>Quinzi</t>
  </si>
  <si>
    <t>Marozzi</t>
  </si>
  <si>
    <t>Giordano</t>
  </si>
  <si>
    <t>Biagiotti</t>
  </si>
  <si>
    <t>Gabrielli</t>
  </si>
  <si>
    <t>Secondo</t>
  </si>
  <si>
    <t>De Cesari</t>
  </si>
  <si>
    <t>Patrizio</t>
  </si>
  <si>
    <t>Giangiordano</t>
  </si>
  <si>
    <t>Martinelli</t>
  </si>
  <si>
    <t>Fernando</t>
  </si>
  <si>
    <t>D'anesio</t>
  </si>
  <si>
    <t>Coccia</t>
  </si>
  <si>
    <t>Forni</t>
  </si>
  <si>
    <t>Raffaele</t>
  </si>
  <si>
    <t>Sperandio</t>
  </si>
  <si>
    <t>Angelelli</t>
  </si>
  <si>
    <t>Lucia</t>
  </si>
  <si>
    <t>Pavoni</t>
  </si>
  <si>
    <t>Larino</t>
  </si>
  <si>
    <t>Guercioni</t>
  </si>
  <si>
    <t>Adamo</t>
  </si>
  <si>
    <t>Dichiara</t>
  </si>
  <si>
    <t>Robertino</t>
  </si>
  <si>
    <t>Misurati</t>
  </si>
  <si>
    <t>Olvino</t>
  </si>
  <si>
    <t>Sonia</t>
  </si>
  <si>
    <t>Palmieri</t>
  </si>
  <si>
    <t>Nazzareno</t>
  </si>
  <si>
    <t>Camacci</t>
  </si>
  <si>
    <t>Vittorio</t>
  </si>
  <si>
    <t>Di Nella</t>
  </si>
  <si>
    <t>Lombardini</t>
  </si>
  <si>
    <t>Pierluigi</t>
  </si>
  <si>
    <t>Gianfranco</t>
  </si>
  <si>
    <t>Alessandra</t>
  </si>
  <si>
    <t>Lucci</t>
  </si>
  <si>
    <t>Marini</t>
  </si>
  <si>
    <t>Colonnella</t>
  </si>
  <si>
    <t>Ermanno</t>
  </si>
  <si>
    <t>Atl. Potenza Picena</t>
  </si>
  <si>
    <t>Buffarini</t>
  </si>
  <si>
    <t>Traini</t>
  </si>
  <si>
    <t>Giulio</t>
  </si>
  <si>
    <t>Apostoli</t>
  </si>
  <si>
    <t>Emidio</t>
  </si>
  <si>
    <t>Abbate</t>
  </si>
  <si>
    <t>Piccinini</t>
  </si>
  <si>
    <t>Valenti</t>
  </si>
  <si>
    <t>Emilio</t>
  </si>
  <si>
    <t>Riga</t>
  </si>
  <si>
    <t>Teresa</t>
  </si>
  <si>
    <t>Gagliardi</t>
  </si>
  <si>
    <t>Di Croce</t>
  </si>
  <si>
    <t>Mm35</t>
  </si>
  <si>
    <t>Podistica Canusium 2004</t>
  </si>
  <si>
    <t>Gentilucci</t>
  </si>
  <si>
    <t>M18-34</t>
  </si>
  <si>
    <t>C.u.s. Verona</t>
  </si>
  <si>
    <t>Burzicchi</t>
  </si>
  <si>
    <t>Marathon Club Citta' Di Ca..</t>
  </si>
  <si>
    <t>Travaglini</t>
  </si>
  <si>
    <t>Ravicini</t>
  </si>
  <si>
    <t>Gianpietro</t>
  </si>
  <si>
    <t>Podistica New Castle</t>
  </si>
  <si>
    <t>Mm45</t>
  </si>
  <si>
    <t>Filipponi</t>
  </si>
  <si>
    <t>Mm50</t>
  </si>
  <si>
    <t>Nuova Podistica Centobuchi</t>
  </si>
  <si>
    <t>Tarquini</t>
  </si>
  <si>
    <t>G.p.avis Valvibrata</t>
  </si>
  <si>
    <t>Geremino</t>
  </si>
  <si>
    <t>Mm40</t>
  </si>
  <si>
    <t>Mezzo Fondo Club Ascoli</t>
  </si>
  <si>
    <t>Visocchi</t>
  </si>
  <si>
    <t>Atina Trail Running</t>
  </si>
  <si>
    <t>Federici</t>
  </si>
  <si>
    <t>Manolo</t>
  </si>
  <si>
    <t>G.s. Dinamis</t>
  </si>
  <si>
    <t>Pagliari</t>
  </si>
  <si>
    <t>Mm55</t>
  </si>
  <si>
    <t>Gaspari</t>
  </si>
  <si>
    <t>Riccini</t>
  </si>
  <si>
    <t>San Gemini Terni</t>
  </si>
  <si>
    <t>Pol. Atletica Extra Filott..</t>
  </si>
  <si>
    <t>Clementi</t>
  </si>
  <si>
    <t>A.pod. Valtenna</t>
  </si>
  <si>
    <t>Vagnoni</t>
  </si>
  <si>
    <t>Di Stefano</t>
  </si>
  <si>
    <t>Colipi</t>
  </si>
  <si>
    <t>Asd Parks Trail</t>
  </si>
  <si>
    <t>Santini</t>
  </si>
  <si>
    <t>Carnevalini</t>
  </si>
  <si>
    <t>Atletica Falconara</t>
  </si>
  <si>
    <t>Cardinali</t>
  </si>
  <si>
    <t>Diego</t>
  </si>
  <si>
    <t>Raid Jesi</t>
  </si>
  <si>
    <t>Dario</t>
  </si>
  <si>
    <t>Ecologica Giulianova</t>
  </si>
  <si>
    <t>Mf40</t>
  </si>
  <si>
    <t>Runners Chieti</t>
  </si>
  <si>
    <t>Paternesi Meloni</t>
  </si>
  <si>
    <t>Atletica Monturanese</t>
  </si>
  <si>
    <t>Angellozzi</t>
  </si>
  <si>
    <t>Mose'</t>
  </si>
  <si>
    <t>G.p. Montorio</t>
  </si>
  <si>
    <t>Atletica Avis San Benedett..</t>
  </si>
  <si>
    <t>Marina</t>
  </si>
  <si>
    <t>Mf35</t>
  </si>
  <si>
    <t>Tari</t>
  </si>
  <si>
    <t>Carmelino</t>
  </si>
  <si>
    <t>Andreozzi</t>
  </si>
  <si>
    <t>Alfredo</t>
  </si>
  <si>
    <t>Atl. Civitanova Maxicar</t>
  </si>
  <si>
    <t>Paesani</t>
  </si>
  <si>
    <t>Franceschini</t>
  </si>
  <si>
    <t>Mm60</t>
  </si>
  <si>
    <t>G.p. Amatori Teramo</t>
  </si>
  <si>
    <t>Evangelista</t>
  </si>
  <si>
    <t>Felice</t>
  </si>
  <si>
    <t>G.s. Atletica 75 Cattolica</t>
  </si>
  <si>
    <t>Armandi</t>
  </si>
  <si>
    <t>Carboni</t>
  </si>
  <si>
    <t>Atl. Libero</t>
  </si>
  <si>
    <t>La Sorgente Fara S.martino</t>
  </si>
  <si>
    <t>Ciccolone</t>
  </si>
  <si>
    <t>Alfonso</t>
  </si>
  <si>
    <t>Compieta</t>
  </si>
  <si>
    <t>Carlini</t>
  </si>
  <si>
    <t>F18-34</t>
  </si>
  <si>
    <t>Ass.pol.giorgiana Collevar..</t>
  </si>
  <si>
    <t>Comodo Sport Ascoli Piceno</t>
  </si>
  <si>
    <t>Di Giammarino</t>
  </si>
  <si>
    <t>Associazione Sportiva Asco..</t>
  </si>
  <si>
    <t>Pasqualini</t>
  </si>
  <si>
    <t>Isopi</t>
  </si>
  <si>
    <t>Cornacchia</t>
  </si>
  <si>
    <t>Scatasta</t>
  </si>
  <si>
    <t>Camillo</t>
  </si>
  <si>
    <t>Di Gregorio</t>
  </si>
  <si>
    <t>Asd Runners San Nicolo'</t>
  </si>
  <si>
    <t>Cerasi</t>
  </si>
  <si>
    <t>Ezio</t>
  </si>
  <si>
    <t>Santalucia</t>
  </si>
  <si>
    <t>Livio</t>
  </si>
  <si>
    <t>Project Ultraman</t>
  </si>
  <si>
    <t>Mariani</t>
  </si>
  <si>
    <t>Marco Augusto</t>
  </si>
  <si>
    <t>Cosenza</t>
  </si>
  <si>
    <t>Frudoni Agostini</t>
  </si>
  <si>
    <t>Atl. Montemario</t>
  </si>
  <si>
    <t>Pol. Candia Baraccola Aspi..</t>
  </si>
  <si>
    <t>Natali</t>
  </si>
  <si>
    <t>Ivan</t>
  </si>
  <si>
    <t>Swartele'</t>
  </si>
  <si>
    <t>Piet</t>
  </si>
  <si>
    <t>Loretino</t>
  </si>
  <si>
    <t>Luberto</t>
  </si>
  <si>
    <t>Rossi</t>
  </si>
  <si>
    <t>Silenzii</t>
  </si>
  <si>
    <t>Gabriele</t>
  </si>
  <si>
    <t>Pagliacci</t>
  </si>
  <si>
    <t>Cafini</t>
  </si>
  <si>
    <t>Podistica Avis Mob. Lattan..</t>
  </si>
  <si>
    <t>Fioravanti</t>
  </si>
  <si>
    <t>Masella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</si>
</sst>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21" fontId="0" fillId="0" borderId="4" xfId="0" applyNumberFormat="1" applyFill="1" applyBorder="1" applyAlignment="1">
      <alignment horizontal="center" vertical="center" wrapText="1"/>
    </xf>
    <xf numFmtId="21" fontId="0" fillId="0" borderId="5" xfId="0" applyNumberFormat="1" applyFill="1" applyBorder="1" applyAlignment="1">
      <alignment horizontal="center" vertical="center" wrapText="1"/>
    </xf>
    <xf numFmtId="21" fontId="0" fillId="0" borderId="6" xfId="0" applyNumberForma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21" fontId="13" fillId="4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387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9525</xdr:colOff>
      <xdr:row>175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3387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9" customWidth="1"/>
    <col min="7" max="9" width="10.140625" style="1" customWidth="1"/>
  </cols>
  <sheetData>
    <row r="1" spans="1:9" ht="24.75" customHeight="1">
      <c r="A1" s="20" t="s">
        <v>96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1" t="s">
        <v>97</v>
      </c>
      <c r="B2" s="21"/>
      <c r="C2" s="21"/>
      <c r="D2" s="21"/>
      <c r="E2" s="21"/>
      <c r="F2" s="21"/>
      <c r="G2" s="21"/>
      <c r="H2" s="3" t="s">
        <v>98</v>
      </c>
      <c r="I2" s="4">
        <v>21</v>
      </c>
    </row>
    <row r="3" spans="1:9" ht="37.5" customHeight="1">
      <c r="A3" s="30" t="s">
        <v>99</v>
      </c>
      <c r="B3" s="31" t="s">
        <v>100</v>
      </c>
      <c r="C3" s="32" t="s">
        <v>101</v>
      </c>
      <c r="D3" s="32" t="s">
        <v>102</v>
      </c>
      <c r="E3" s="33" t="s">
        <v>103</v>
      </c>
      <c r="F3" s="34" t="s">
        <v>104</v>
      </c>
      <c r="G3" s="35" t="s">
        <v>105</v>
      </c>
      <c r="H3" s="28" t="s">
        <v>106</v>
      </c>
      <c r="I3" s="28" t="s">
        <v>107</v>
      </c>
    </row>
    <row r="4" spans="1:9" s="6" customFormat="1" ht="15" customHeight="1">
      <c r="A4" s="10">
        <v>1</v>
      </c>
      <c r="B4" s="36" t="s">
        <v>230</v>
      </c>
      <c r="C4" s="36" t="s">
        <v>140</v>
      </c>
      <c r="D4" s="37" t="s">
        <v>231</v>
      </c>
      <c r="E4" s="36" t="s">
        <v>232</v>
      </c>
      <c r="F4" s="42">
        <v>0.06974537037037037</v>
      </c>
      <c r="G4" s="10" t="str">
        <f>TEXT(INT((HOUR(F4)*3600+MINUTE(F4)*60+SECOND(F4))/$I$2/60),"0")&amp;"."&amp;TEXT(MOD((HOUR(F4)*3600+MINUTE(F4)*60+SECOND(F4))/$I$2,60),"00")&amp;"/km"</f>
        <v>4.47/km</v>
      </c>
      <c r="H4" s="13">
        <f>F4-$F$4</f>
        <v>0</v>
      </c>
      <c r="I4" s="13">
        <f>F4-INDEX($F$4:$F$876,MATCH(D4,$D$4:$D$876,0))</f>
        <v>0</v>
      </c>
    </row>
    <row r="5" spans="1:9" s="6" customFormat="1" ht="15" customHeight="1">
      <c r="A5" s="11">
        <v>2</v>
      </c>
      <c r="B5" s="38" t="s">
        <v>233</v>
      </c>
      <c r="C5" s="38" t="s">
        <v>112</v>
      </c>
      <c r="D5" s="39" t="s">
        <v>234</v>
      </c>
      <c r="E5" s="38" t="s">
        <v>235</v>
      </c>
      <c r="F5" s="43">
        <v>0.07016203703703704</v>
      </c>
      <c r="G5" s="11" t="str">
        <f aca="true" t="shared" si="0" ref="G5:G68">TEXT(INT((HOUR(F5)*3600+MINUTE(F5)*60+SECOND(F5))/$I$2/60),"0")&amp;"."&amp;TEXT(MOD((HOUR(F5)*3600+MINUTE(F5)*60+SECOND(F5))/$I$2,60),"00")&amp;"/km"</f>
        <v>4.49/km</v>
      </c>
      <c r="H5" s="14">
        <f aca="true" t="shared" si="1" ref="H5:H68">F5-$F$4</f>
        <v>0.0004166666666666624</v>
      </c>
      <c r="I5" s="14">
        <f>F5-INDEX($F$4:$F$876,MATCH(D5,$D$4:$D$876,0))</f>
        <v>0</v>
      </c>
    </row>
    <row r="6" spans="1:9" s="6" customFormat="1" ht="15" customHeight="1">
      <c r="A6" s="11">
        <v>3</v>
      </c>
      <c r="B6" s="38" t="s">
        <v>236</v>
      </c>
      <c r="C6" s="38" t="s">
        <v>136</v>
      </c>
      <c r="D6" s="39" t="s">
        <v>231</v>
      </c>
      <c r="E6" s="38" t="s">
        <v>237</v>
      </c>
      <c r="F6" s="43">
        <v>0.07090277777777777</v>
      </c>
      <c r="G6" s="11" t="str">
        <f t="shared" si="0"/>
        <v>4.52/km</v>
      </c>
      <c r="H6" s="14">
        <f t="shared" si="1"/>
        <v>0.0011574074074073987</v>
      </c>
      <c r="I6" s="14">
        <f>F6-INDEX($F$4:$F$876,MATCH(D6,$D$4:$D$876,0))</f>
        <v>0.0011574074074073987</v>
      </c>
    </row>
    <row r="7" spans="1:9" s="6" customFormat="1" ht="15" customHeight="1">
      <c r="A7" s="11">
        <v>4</v>
      </c>
      <c r="B7" s="38" t="s">
        <v>238</v>
      </c>
      <c r="C7" s="38" t="s">
        <v>111</v>
      </c>
      <c r="D7" s="39" t="s">
        <v>231</v>
      </c>
      <c r="E7" s="38" t="s">
        <v>176</v>
      </c>
      <c r="F7" s="43">
        <v>0.07214120370370371</v>
      </c>
      <c r="G7" s="11" t="str">
        <f t="shared" si="0"/>
        <v>4.57/km</v>
      </c>
      <c r="H7" s="14">
        <f t="shared" si="1"/>
        <v>0.002395833333333333</v>
      </c>
      <c r="I7" s="14">
        <f>F7-INDEX($F$4:$F$876,MATCH(D7,$D$4:$D$876,0))</f>
        <v>0.002395833333333333</v>
      </c>
    </row>
    <row r="8" spans="1:9" s="6" customFormat="1" ht="15" customHeight="1">
      <c r="A8" s="11">
        <v>5</v>
      </c>
      <c r="B8" s="38" t="s">
        <v>239</v>
      </c>
      <c r="C8" s="38" t="s">
        <v>240</v>
      </c>
      <c r="D8" s="39" t="s">
        <v>231</v>
      </c>
      <c r="E8" s="38" t="s">
        <v>241</v>
      </c>
      <c r="F8" s="43">
        <v>0.07334490740740741</v>
      </c>
      <c r="G8" s="11" t="str">
        <f t="shared" si="0"/>
        <v>5.02/km</v>
      </c>
      <c r="H8" s="14">
        <f t="shared" si="1"/>
        <v>0.00359953703703704</v>
      </c>
      <c r="I8" s="14">
        <f>F8-INDEX($F$4:$F$876,MATCH(D8,$D$4:$D$876,0))</f>
        <v>0.00359953703703704</v>
      </c>
    </row>
    <row r="9" spans="1:9" s="6" customFormat="1" ht="15" customHeight="1">
      <c r="A9" s="11">
        <v>6</v>
      </c>
      <c r="B9" s="38" t="s">
        <v>214</v>
      </c>
      <c r="C9" s="38" t="s">
        <v>113</v>
      </c>
      <c r="D9" s="39" t="s">
        <v>242</v>
      </c>
      <c r="E9" s="38" t="s">
        <v>148</v>
      </c>
      <c r="F9" s="43">
        <v>0.0744675925925926</v>
      </c>
      <c r="G9" s="11" t="str">
        <f t="shared" si="0"/>
        <v>5.06/km</v>
      </c>
      <c r="H9" s="14">
        <f t="shared" si="1"/>
        <v>0.004722222222222225</v>
      </c>
      <c r="I9" s="14">
        <f>F9-INDEX($F$4:$F$876,MATCH(D9,$D$4:$D$876,0))</f>
        <v>0</v>
      </c>
    </row>
    <row r="10" spans="1:9" s="6" customFormat="1" ht="15" customHeight="1">
      <c r="A10" s="11">
        <v>7</v>
      </c>
      <c r="B10" s="38" t="s">
        <v>149</v>
      </c>
      <c r="C10" s="38" t="s">
        <v>110</v>
      </c>
      <c r="D10" s="39" t="s">
        <v>234</v>
      </c>
      <c r="E10" s="38" t="s">
        <v>150</v>
      </c>
      <c r="F10" s="43">
        <v>0.07465277777777778</v>
      </c>
      <c r="G10" s="11" t="str">
        <f t="shared" si="0"/>
        <v>5.07/km</v>
      </c>
      <c r="H10" s="14">
        <f t="shared" si="1"/>
        <v>0.004907407407407402</v>
      </c>
      <c r="I10" s="14">
        <f>F10-INDEX($F$4:$F$876,MATCH(D10,$D$4:$D$876,0))</f>
        <v>0.00449074074074074</v>
      </c>
    </row>
    <row r="11" spans="1:9" s="6" customFormat="1" ht="15" customHeight="1">
      <c r="A11" s="11">
        <v>8</v>
      </c>
      <c r="B11" s="38" t="s">
        <v>243</v>
      </c>
      <c r="C11" s="38" t="s">
        <v>141</v>
      </c>
      <c r="D11" s="39" t="s">
        <v>244</v>
      </c>
      <c r="E11" s="38" t="s">
        <v>245</v>
      </c>
      <c r="F11" s="43">
        <v>0.07467592592592592</v>
      </c>
      <c r="G11" s="11" t="str">
        <f t="shared" si="0"/>
        <v>5.07/km</v>
      </c>
      <c r="H11" s="14">
        <f t="shared" si="1"/>
        <v>0.004930555555555549</v>
      </c>
      <c r="I11" s="14">
        <f>F11-INDEX($F$4:$F$876,MATCH(D11,$D$4:$D$876,0))</f>
        <v>0</v>
      </c>
    </row>
    <row r="12" spans="1:9" s="6" customFormat="1" ht="15" customHeight="1">
      <c r="A12" s="11">
        <v>9</v>
      </c>
      <c r="B12" s="38" t="s">
        <v>246</v>
      </c>
      <c r="C12" s="38" t="s">
        <v>143</v>
      </c>
      <c r="D12" s="39" t="s">
        <v>244</v>
      </c>
      <c r="E12" s="38" t="s">
        <v>247</v>
      </c>
      <c r="F12" s="43">
        <v>0.075</v>
      </c>
      <c r="G12" s="11" t="str">
        <f t="shared" si="0"/>
        <v>5.09/km</v>
      </c>
      <c r="H12" s="14">
        <f t="shared" si="1"/>
        <v>0.005254629629629623</v>
      </c>
      <c r="I12" s="14">
        <f>F12-INDEX($F$4:$F$876,MATCH(D12,$D$4:$D$876,0))</f>
        <v>0.00032407407407407385</v>
      </c>
    </row>
    <row r="13" spans="1:9" s="6" customFormat="1" ht="15" customHeight="1">
      <c r="A13" s="11">
        <v>10</v>
      </c>
      <c r="B13" s="38" t="s">
        <v>146</v>
      </c>
      <c r="C13" s="38" t="s">
        <v>147</v>
      </c>
      <c r="D13" s="39" t="s">
        <v>231</v>
      </c>
      <c r="E13" s="38" t="s">
        <v>148</v>
      </c>
      <c r="F13" s="43">
        <v>0.07525462962962963</v>
      </c>
      <c r="G13" s="11" t="str">
        <f t="shared" si="0"/>
        <v>5.10/km</v>
      </c>
      <c r="H13" s="14">
        <f t="shared" si="1"/>
        <v>0.005509259259259255</v>
      </c>
      <c r="I13" s="14">
        <f>F13-INDEX($F$4:$F$876,MATCH(D13,$D$4:$D$876,0))</f>
        <v>0.005509259259259255</v>
      </c>
    </row>
    <row r="14" spans="1:9" s="6" customFormat="1" ht="15" customHeight="1">
      <c r="A14" s="11">
        <v>11</v>
      </c>
      <c r="B14" s="38" t="s">
        <v>177</v>
      </c>
      <c r="C14" s="38" t="s">
        <v>248</v>
      </c>
      <c r="D14" s="39" t="s">
        <v>249</v>
      </c>
      <c r="E14" s="38" t="s">
        <v>250</v>
      </c>
      <c r="F14" s="43">
        <v>0.07525462962962963</v>
      </c>
      <c r="G14" s="11" t="str">
        <f t="shared" si="0"/>
        <v>5.10/km</v>
      </c>
      <c r="H14" s="14">
        <f t="shared" si="1"/>
        <v>0.005509259259259255</v>
      </c>
      <c r="I14" s="14">
        <f>F14-INDEX($F$4:$F$876,MATCH(D14,$D$4:$D$876,0))</f>
        <v>0</v>
      </c>
    </row>
    <row r="15" spans="1:9" s="6" customFormat="1" ht="15" customHeight="1">
      <c r="A15" s="11">
        <v>12</v>
      </c>
      <c r="B15" s="38" t="s">
        <v>251</v>
      </c>
      <c r="C15" s="38" t="s">
        <v>127</v>
      </c>
      <c r="D15" s="39" t="s">
        <v>249</v>
      </c>
      <c r="E15" s="38" t="s">
        <v>252</v>
      </c>
      <c r="F15" s="43">
        <v>0.075625</v>
      </c>
      <c r="G15" s="11" t="str">
        <f t="shared" si="0"/>
        <v>5.11/km</v>
      </c>
      <c r="H15" s="14">
        <f t="shared" si="1"/>
        <v>0.0058796296296296235</v>
      </c>
      <c r="I15" s="14">
        <f>F15-INDEX($F$4:$F$876,MATCH(D15,$D$4:$D$876,0))</f>
        <v>0.00037037037037036813</v>
      </c>
    </row>
    <row r="16" spans="1:9" s="6" customFormat="1" ht="15" customHeight="1">
      <c r="A16" s="11">
        <v>13</v>
      </c>
      <c r="B16" s="38" t="s">
        <v>253</v>
      </c>
      <c r="C16" s="38" t="s">
        <v>254</v>
      </c>
      <c r="D16" s="39" t="s">
        <v>249</v>
      </c>
      <c r="E16" s="38" t="s">
        <v>255</v>
      </c>
      <c r="F16" s="43">
        <v>0.07569444444444444</v>
      </c>
      <c r="G16" s="11" t="str">
        <f t="shared" si="0"/>
        <v>5.11/km</v>
      </c>
      <c r="H16" s="14">
        <f t="shared" si="1"/>
        <v>0.005949074074074065</v>
      </c>
      <c r="I16" s="14">
        <f>F16-INDEX($F$4:$F$876,MATCH(D16,$D$4:$D$876,0))</f>
        <v>0.00043981481481480955</v>
      </c>
    </row>
    <row r="17" spans="1:9" s="6" customFormat="1" ht="15" customHeight="1">
      <c r="A17" s="11">
        <v>14</v>
      </c>
      <c r="B17" s="38" t="s">
        <v>256</v>
      </c>
      <c r="C17" s="38" t="s">
        <v>111</v>
      </c>
      <c r="D17" s="39" t="s">
        <v>257</v>
      </c>
      <c r="E17" s="38" t="s">
        <v>252</v>
      </c>
      <c r="F17" s="43">
        <v>0.07572916666666667</v>
      </c>
      <c r="G17" s="11" t="str">
        <f t="shared" si="0"/>
        <v>5.12/km</v>
      </c>
      <c r="H17" s="14">
        <f t="shared" si="1"/>
        <v>0.005983796296296293</v>
      </c>
      <c r="I17" s="14">
        <f>F17-INDEX($F$4:$F$876,MATCH(D17,$D$4:$D$876,0))</f>
        <v>0</v>
      </c>
    </row>
    <row r="18" spans="1:9" s="6" customFormat="1" ht="15" customHeight="1">
      <c r="A18" s="11">
        <v>15</v>
      </c>
      <c r="B18" s="38" t="s">
        <v>258</v>
      </c>
      <c r="C18" s="38" t="s">
        <v>226</v>
      </c>
      <c r="D18" s="39" t="s">
        <v>231</v>
      </c>
      <c r="E18" s="38" t="s">
        <v>250</v>
      </c>
      <c r="F18" s="43">
        <v>0.07606481481481481</v>
      </c>
      <c r="G18" s="11" t="str">
        <f t="shared" si="0"/>
        <v>5.13/km</v>
      </c>
      <c r="H18" s="14">
        <f t="shared" si="1"/>
        <v>0.006319444444444433</v>
      </c>
      <c r="I18" s="14">
        <f>F18-INDEX($F$4:$F$876,MATCH(D18,$D$4:$D$876,0))</f>
        <v>0.006319444444444433</v>
      </c>
    </row>
    <row r="19" spans="1:9" s="6" customFormat="1" ht="15" customHeight="1">
      <c r="A19" s="11">
        <v>16</v>
      </c>
      <c r="B19" s="38" t="s">
        <v>259</v>
      </c>
      <c r="C19" s="38" t="s">
        <v>156</v>
      </c>
      <c r="D19" s="39" t="s">
        <v>242</v>
      </c>
      <c r="E19" s="38" t="s">
        <v>260</v>
      </c>
      <c r="F19" s="43">
        <v>0.07673611111111112</v>
      </c>
      <c r="G19" s="11" t="str">
        <f t="shared" si="0"/>
        <v>5.16/km</v>
      </c>
      <c r="H19" s="14">
        <f t="shared" si="1"/>
        <v>0.006990740740740742</v>
      </c>
      <c r="I19" s="14">
        <f>F19-INDEX($F$4:$F$876,MATCH(D19,$D$4:$D$876,0))</f>
        <v>0.002268518518518517</v>
      </c>
    </row>
    <row r="20" spans="1:9" s="6" customFormat="1" ht="15" customHeight="1">
      <c r="A20" s="11">
        <v>17</v>
      </c>
      <c r="B20" s="38" t="s">
        <v>157</v>
      </c>
      <c r="C20" s="38" t="s">
        <v>126</v>
      </c>
      <c r="D20" s="39" t="s">
        <v>231</v>
      </c>
      <c r="E20" s="38" t="s">
        <v>261</v>
      </c>
      <c r="F20" s="43">
        <v>0.07717592592592593</v>
      </c>
      <c r="G20" s="11" t="str">
        <f t="shared" si="0"/>
        <v>5.18/km</v>
      </c>
      <c r="H20" s="14">
        <f t="shared" si="1"/>
        <v>0.007430555555555551</v>
      </c>
      <c r="I20" s="14">
        <f>F20-INDEX($F$4:$F$876,MATCH(D20,$D$4:$D$876,0))</f>
        <v>0.007430555555555551</v>
      </c>
    </row>
    <row r="21" spans="1:9" s="6" customFormat="1" ht="15" customHeight="1">
      <c r="A21" s="11">
        <v>18</v>
      </c>
      <c r="B21" s="38" t="s">
        <v>154</v>
      </c>
      <c r="C21" s="38" t="s">
        <v>110</v>
      </c>
      <c r="D21" s="39" t="s">
        <v>249</v>
      </c>
      <c r="E21" s="38" t="s">
        <v>245</v>
      </c>
      <c r="F21" s="43">
        <v>0.07722222222222223</v>
      </c>
      <c r="G21" s="11" t="str">
        <f t="shared" si="0"/>
        <v>5.18/km</v>
      </c>
      <c r="H21" s="14">
        <f t="shared" si="1"/>
        <v>0.0074768518518518595</v>
      </c>
      <c r="I21" s="14">
        <f>F21-INDEX($F$4:$F$876,MATCH(D21,$D$4:$D$876,0))</f>
        <v>0.001967592592592604</v>
      </c>
    </row>
    <row r="22" spans="1:9" s="6" customFormat="1" ht="15" customHeight="1">
      <c r="A22" s="11">
        <v>19</v>
      </c>
      <c r="B22" s="38" t="s">
        <v>262</v>
      </c>
      <c r="C22" s="38" t="s">
        <v>151</v>
      </c>
      <c r="D22" s="39" t="s">
        <v>249</v>
      </c>
      <c r="E22" s="38" t="s">
        <v>148</v>
      </c>
      <c r="F22" s="43">
        <v>0.07724537037037037</v>
      </c>
      <c r="G22" s="11" t="str">
        <f t="shared" si="0"/>
        <v>5.18/km</v>
      </c>
      <c r="H22" s="14">
        <f t="shared" si="1"/>
        <v>0.007499999999999993</v>
      </c>
      <c r="I22" s="14">
        <f>F22-INDEX($F$4:$F$876,MATCH(D22,$D$4:$D$876,0))</f>
        <v>0.0019907407407407374</v>
      </c>
    </row>
    <row r="23" spans="1:9" s="6" customFormat="1" ht="15" customHeight="1">
      <c r="A23" s="11">
        <v>20</v>
      </c>
      <c r="B23" s="38" t="s">
        <v>162</v>
      </c>
      <c r="C23" s="38" t="s">
        <v>112</v>
      </c>
      <c r="D23" s="39" t="s">
        <v>242</v>
      </c>
      <c r="E23" s="38" t="s">
        <v>263</v>
      </c>
      <c r="F23" s="43">
        <v>0.07811342592592592</v>
      </c>
      <c r="G23" s="11" t="str">
        <f t="shared" si="0"/>
        <v>5.21/km</v>
      </c>
      <c r="H23" s="14">
        <f t="shared" si="1"/>
        <v>0.008368055555555545</v>
      </c>
      <c r="I23" s="14">
        <f>F23-INDEX($F$4:$F$876,MATCH(D23,$D$4:$D$876,0))</f>
        <v>0.0036458333333333204</v>
      </c>
    </row>
    <row r="24" spans="1:9" s="6" customFormat="1" ht="15" customHeight="1">
      <c r="A24" s="11">
        <v>21</v>
      </c>
      <c r="B24" s="38" t="s">
        <v>264</v>
      </c>
      <c r="C24" s="38" t="s">
        <v>126</v>
      </c>
      <c r="D24" s="39" t="s">
        <v>234</v>
      </c>
      <c r="E24" s="38" t="s">
        <v>247</v>
      </c>
      <c r="F24" s="43">
        <v>0.07888888888888888</v>
      </c>
      <c r="G24" s="11" t="str">
        <f t="shared" si="0"/>
        <v>5.25/km</v>
      </c>
      <c r="H24" s="14">
        <f t="shared" si="1"/>
        <v>0.00914351851851851</v>
      </c>
      <c r="I24" s="14">
        <f>F24-INDEX($F$4:$F$876,MATCH(D24,$D$4:$D$876,0))</f>
        <v>0.008726851851851847</v>
      </c>
    </row>
    <row r="25" spans="1:9" s="6" customFormat="1" ht="15" customHeight="1">
      <c r="A25" s="11">
        <v>22</v>
      </c>
      <c r="B25" s="38" t="s">
        <v>168</v>
      </c>
      <c r="C25" s="38" t="s">
        <v>110</v>
      </c>
      <c r="D25" s="39" t="s">
        <v>242</v>
      </c>
      <c r="E25" s="38" t="s">
        <v>148</v>
      </c>
      <c r="F25" s="43">
        <v>0.07927083333333333</v>
      </c>
      <c r="G25" s="11" t="str">
        <f t="shared" si="0"/>
        <v>5.26/km</v>
      </c>
      <c r="H25" s="14">
        <f t="shared" si="1"/>
        <v>0.009525462962962958</v>
      </c>
      <c r="I25" s="14">
        <f>F25-INDEX($F$4:$F$876,MATCH(D25,$D$4:$D$876,0))</f>
        <v>0.004803240740740733</v>
      </c>
    </row>
    <row r="26" spans="1:9" s="6" customFormat="1" ht="15" customHeight="1">
      <c r="A26" s="11">
        <v>23</v>
      </c>
      <c r="B26" s="38" t="s">
        <v>265</v>
      </c>
      <c r="C26" s="38" t="s">
        <v>141</v>
      </c>
      <c r="D26" s="39" t="s">
        <v>242</v>
      </c>
      <c r="E26" s="38" t="s">
        <v>241</v>
      </c>
      <c r="F26" s="43">
        <v>0.08038194444444445</v>
      </c>
      <c r="G26" s="11" t="str">
        <f t="shared" si="0"/>
        <v>5.31/km</v>
      </c>
      <c r="H26" s="14">
        <f t="shared" si="1"/>
        <v>0.010636574074074076</v>
      </c>
      <c r="I26" s="14">
        <f>F26-INDEX($F$4:$F$876,MATCH(D26,$D$4:$D$876,0))</f>
        <v>0.005914351851851851</v>
      </c>
    </row>
    <row r="27" spans="1:9" s="7" customFormat="1" ht="15" customHeight="1">
      <c r="A27" s="11">
        <v>24</v>
      </c>
      <c r="B27" s="38" t="s">
        <v>266</v>
      </c>
      <c r="C27" s="38" t="s">
        <v>121</v>
      </c>
      <c r="D27" s="39" t="s">
        <v>249</v>
      </c>
      <c r="E27" s="38" t="s">
        <v>252</v>
      </c>
      <c r="F27" s="43">
        <v>0.08071759259259259</v>
      </c>
      <c r="G27" s="11" t="str">
        <f t="shared" si="0"/>
        <v>5.32/km</v>
      </c>
      <c r="H27" s="14">
        <f t="shared" si="1"/>
        <v>0.010972222222222217</v>
      </c>
      <c r="I27" s="14">
        <f>F27-INDEX($F$4:$F$876,MATCH(D27,$D$4:$D$876,0))</f>
        <v>0.005462962962962961</v>
      </c>
    </row>
    <row r="28" spans="1:9" s="6" customFormat="1" ht="15" customHeight="1">
      <c r="A28" s="11">
        <v>25</v>
      </c>
      <c r="B28" s="38" t="s">
        <v>152</v>
      </c>
      <c r="C28" s="38" t="s">
        <v>153</v>
      </c>
      <c r="D28" s="39" t="s">
        <v>244</v>
      </c>
      <c r="E28" s="38" t="s">
        <v>267</v>
      </c>
      <c r="F28" s="43">
        <v>0.08072916666666667</v>
      </c>
      <c r="G28" s="11" t="str">
        <f t="shared" si="0"/>
        <v>5.32/km</v>
      </c>
      <c r="H28" s="14">
        <f t="shared" si="1"/>
        <v>0.010983796296296297</v>
      </c>
      <c r="I28" s="14">
        <f>F28-INDEX($F$4:$F$876,MATCH(D28,$D$4:$D$876,0))</f>
        <v>0.006053240740740748</v>
      </c>
    </row>
    <row r="29" spans="1:9" s="6" customFormat="1" ht="15" customHeight="1">
      <c r="A29" s="11">
        <v>26</v>
      </c>
      <c r="B29" s="38" t="s">
        <v>268</v>
      </c>
      <c r="C29" s="38" t="s">
        <v>125</v>
      </c>
      <c r="D29" s="39" t="s">
        <v>234</v>
      </c>
      <c r="E29" s="38" t="s">
        <v>250</v>
      </c>
      <c r="F29" s="43">
        <v>0.08083333333333333</v>
      </c>
      <c r="G29" s="11" t="str">
        <f t="shared" si="0"/>
        <v>5.33/km</v>
      </c>
      <c r="H29" s="14">
        <f t="shared" si="1"/>
        <v>0.011087962962962952</v>
      </c>
      <c r="I29" s="14">
        <f>F29-INDEX($F$4:$F$876,MATCH(D29,$D$4:$D$876,0))</f>
        <v>0.01067129629629629</v>
      </c>
    </row>
    <row r="30" spans="1:9" s="6" customFormat="1" ht="15" customHeight="1">
      <c r="A30" s="11">
        <v>27</v>
      </c>
      <c r="B30" s="38" t="s">
        <v>158</v>
      </c>
      <c r="C30" s="38" t="s">
        <v>159</v>
      </c>
      <c r="D30" s="39" t="s">
        <v>231</v>
      </c>
      <c r="E30" s="38" t="s">
        <v>148</v>
      </c>
      <c r="F30" s="43">
        <v>0.08091435185185185</v>
      </c>
      <c r="G30" s="11" t="str">
        <f t="shared" si="0"/>
        <v>5.33/km</v>
      </c>
      <c r="H30" s="14">
        <f t="shared" si="1"/>
        <v>0.011168981481481474</v>
      </c>
      <c r="I30" s="14">
        <f>F30-INDEX($F$4:$F$876,MATCH(D30,$D$4:$D$876,0))</f>
        <v>0.011168981481481474</v>
      </c>
    </row>
    <row r="31" spans="1:9" s="6" customFormat="1" ht="15" customHeight="1">
      <c r="A31" s="11">
        <v>28</v>
      </c>
      <c r="B31" s="38" t="s">
        <v>269</v>
      </c>
      <c r="C31" s="38" t="s">
        <v>140</v>
      </c>
      <c r="D31" s="39" t="s">
        <v>231</v>
      </c>
      <c r="E31" s="38" t="s">
        <v>270</v>
      </c>
      <c r="F31" s="43">
        <v>0.08122685185185186</v>
      </c>
      <c r="G31" s="11" t="str">
        <f t="shared" si="0"/>
        <v>5.34/km</v>
      </c>
      <c r="H31" s="14">
        <f t="shared" si="1"/>
        <v>0.011481481481481481</v>
      </c>
      <c r="I31" s="14">
        <f>F31-INDEX($F$4:$F$876,MATCH(D31,$D$4:$D$876,0))</f>
        <v>0.011481481481481481</v>
      </c>
    </row>
    <row r="32" spans="1:9" s="6" customFormat="1" ht="15" customHeight="1">
      <c r="A32" s="11">
        <v>29</v>
      </c>
      <c r="B32" s="38" t="s">
        <v>271</v>
      </c>
      <c r="C32" s="38" t="s">
        <v>272</v>
      </c>
      <c r="D32" s="39" t="s">
        <v>234</v>
      </c>
      <c r="E32" s="38" t="s">
        <v>273</v>
      </c>
      <c r="F32" s="43">
        <v>0.08145833333333334</v>
      </c>
      <c r="G32" s="11" t="str">
        <f t="shared" si="0"/>
        <v>5.35/km</v>
      </c>
      <c r="H32" s="14">
        <f t="shared" si="1"/>
        <v>0.011712962962962967</v>
      </c>
      <c r="I32" s="14">
        <f>F32-INDEX($F$4:$F$876,MATCH(D32,$D$4:$D$876,0))</f>
        <v>0.011296296296296304</v>
      </c>
    </row>
    <row r="33" spans="1:9" s="6" customFormat="1" ht="15" customHeight="1">
      <c r="A33" s="11">
        <v>30</v>
      </c>
      <c r="B33" s="38" t="s">
        <v>219</v>
      </c>
      <c r="C33" s="38" t="s">
        <v>274</v>
      </c>
      <c r="D33" s="39" t="s">
        <v>242</v>
      </c>
      <c r="E33" s="38" t="s">
        <v>275</v>
      </c>
      <c r="F33" s="43">
        <v>0.08157407407407408</v>
      </c>
      <c r="G33" s="11" t="str">
        <f t="shared" si="0"/>
        <v>5.36/km</v>
      </c>
      <c r="H33" s="14">
        <f t="shared" si="1"/>
        <v>0.011828703703703702</v>
      </c>
      <c r="I33" s="14">
        <f>F33-INDEX($F$4:$F$876,MATCH(D33,$D$4:$D$876,0))</f>
        <v>0.0071064814814814775</v>
      </c>
    </row>
    <row r="34" spans="1:9" s="6" customFormat="1" ht="15" customHeight="1">
      <c r="A34" s="11">
        <v>31</v>
      </c>
      <c r="B34" s="38" t="s">
        <v>155</v>
      </c>
      <c r="C34" s="38" t="s">
        <v>112</v>
      </c>
      <c r="D34" s="39" t="s">
        <v>242</v>
      </c>
      <c r="E34" s="38" t="s">
        <v>148</v>
      </c>
      <c r="F34" s="43">
        <v>0.08168981481481481</v>
      </c>
      <c r="G34" s="11" t="str">
        <f t="shared" si="0"/>
        <v>5.36/km</v>
      </c>
      <c r="H34" s="14">
        <f t="shared" si="1"/>
        <v>0.011944444444444438</v>
      </c>
      <c r="I34" s="14">
        <f>F34-INDEX($F$4:$F$876,MATCH(D34,$D$4:$D$876,0))</f>
        <v>0.007222222222222213</v>
      </c>
    </row>
    <row r="35" spans="1:9" s="6" customFormat="1" ht="15" customHeight="1">
      <c r="A35" s="11">
        <v>32</v>
      </c>
      <c r="B35" s="38" t="s">
        <v>171</v>
      </c>
      <c r="C35" s="38" t="s">
        <v>172</v>
      </c>
      <c r="D35" s="39" t="s">
        <v>276</v>
      </c>
      <c r="E35" s="38" t="s">
        <v>277</v>
      </c>
      <c r="F35" s="43">
        <v>0.08177083333333333</v>
      </c>
      <c r="G35" s="11" t="str">
        <f t="shared" si="0"/>
        <v>5.36/km</v>
      </c>
      <c r="H35" s="14">
        <f t="shared" si="1"/>
        <v>0.01202546296296296</v>
      </c>
      <c r="I35" s="14">
        <f>F35-INDEX($F$4:$F$876,MATCH(D35,$D$4:$D$876,0))</f>
        <v>0</v>
      </c>
    </row>
    <row r="36" spans="1:9" s="6" customFormat="1" ht="15" customHeight="1">
      <c r="A36" s="11">
        <v>33</v>
      </c>
      <c r="B36" s="38" t="s">
        <v>173</v>
      </c>
      <c r="C36" s="38" t="s">
        <v>174</v>
      </c>
      <c r="D36" s="39" t="s">
        <v>244</v>
      </c>
      <c r="E36" s="38" t="s">
        <v>176</v>
      </c>
      <c r="F36" s="43">
        <v>0.08182870370370371</v>
      </c>
      <c r="G36" s="11" t="str">
        <f t="shared" si="0"/>
        <v>5.37/km</v>
      </c>
      <c r="H36" s="14">
        <f t="shared" si="1"/>
        <v>0.012083333333333335</v>
      </c>
      <c r="I36" s="14">
        <f>F36-INDEX($F$4:$F$876,MATCH(D36,$D$4:$D$876,0))</f>
        <v>0.007152777777777786</v>
      </c>
    </row>
    <row r="37" spans="1:9" s="6" customFormat="1" ht="15" customHeight="1">
      <c r="A37" s="11">
        <v>34</v>
      </c>
      <c r="B37" s="38" t="s">
        <v>278</v>
      </c>
      <c r="C37" s="38" t="s">
        <v>122</v>
      </c>
      <c r="D37" s="39" t="s">
        <v>244</v>
      </c>
      <c r="E37" s="38" t="s">
        <v>279</v>
      </c>
      <c r="F37" s="43">
        <v>0.08320601851851851</v>
      </c>
      <c r="G37" s="11" t="str">
        <f t="shared" si="0"/>
        <v>5.42/km</v>
      </c>
      <c r="H37" s="14">
        <f t="shared" si="1"/>
        <v>0.013460648148148138</v>
      </c>
      <c r="I37" s="14">
        <f>F37-INDEX($F$4:$F$876,MATCH(D37,$D$4:$D$876,0))</f>
        <v>0.008530092592592589</v>
      </c>
    </row>
    <row r="38" spans="1:9" s="6" customFormat="1" ht="15" customHeight="1">
      <c r="A38" s="11">
        <v>35</v>
      </c>
      <c r="B38" s="38" t="s">
        <v>280</v>
      </c>
      <c r="C38" s="38" t="s">
        <v>281</v>
      </c>
      <c r="D38" s="39" t="s">
        <v>231</v>
      </c>
      <c r="E38" s="38" t="s">
        <v>282</v>
      </c>
      <c r="F38" s="43">
        <v>0.08321759259259259</v>
      </c>
      <c r="G38" s="11" t="str">
        <f t="shared" si="0"/>
        <v>5.42/km</v>
      </c>
      <c r="H38" s="14">
        <f t="shared" si="1"/>
        <v>0.013472222222222219</v>
      </c>
      <c r="I38" s="14">
        <f>F38-INDEX($F$4:$F$876,MATCH(D38,$D$4:$D$876,0))</f>
        <v>0.013472222222222219</v>
      </c>
    </row>
    <row r="39" spans="1:9" s="6" customFormat="1" ht="15" customHeight="1">
      <c r="A39" s="11">
        <v>36</v>
      </c>
      <c r="B39" s="38" t="s">
        <v>160</v>
      </c>
      <c r="C39" s="38" t="s">
        <v>161</v>
      </c>
      <c r="D39" s="39" t="s">
        <v>242</v>
      </c>
      <c r="E39" s="38" t="s">
        <v>283</v>
      </c>
      <c r="F39" s="43">
        <v>0.08331018518518518</v>
      </c>
      <c r="G39" s="11" t="str">
        <f t="shared" si="0"/>
        <v>5.43/km</v>
      </c>
      <c r="H39" s="14">
        <f t="shared" si="1"/>
        <v>0.013564814814814807</v>
      </c>
      <c r="I39" s="14">
        <f>F39-INDEX($F$4:$F$876,MATCH(D39,$D$4:$D$876,0))</f>
        <v>0.008842592592592582</v>
      </c>
    </row>
    <row r="40" spans="1:9" s="6" customFormat="1" ht="15" customHeight="1">
      <c r="A40" s="11">
        <v>37</v>
      </c>
      <c r="B40" s="38" t="s">
        <v>189</v>
      </c>
      <c r="C40" s="38" t="s">
        <v>284</v>
      </c>
      <c r="D40" s="39" t="s">
        <v>285</v>
      </c>
      <c r="E40" s="38" t="s">
        <v>148</v>
      </c>
      <c r="F40" s="43">
        <v>0.08342592592592592</v>
      </c>
      <c r="G40" s="11" t="str">
        <f t="shared" si="0"/>
        <v>5.43/km</v>
      </c>
      <c r="H40" s="14">
        <f t="shared" si="1"/>
        <v>0.013680555555555543</v>
      </c>
      <c r="I40" s="14">
        <f>F40-INDEX($F$4:$F$876,MATCH(D40,$D$4:$D$876,0))</f>
        <v>0</v>
      </c>
    </row>
    <row r="41" spans="1:9" s="6" customFormat="1" ht="15" customHeight="1">
      <c r="A41" s="11">
        <v>38</v>
      </c>
      <c r="B41" s="38" t="s">
        <v>286</v>
      </c>
      <c r="C41" s="38" t="s">
        <v>287</v>
      </c>
      <c r="D41" s="39" t="s">
        <v>242</v>
      </c>
      <c r="E41" s="38" t="s">
        <v>252</v>
      </c>
      <c r="F41" s="43">
        <v>0.08369212962962963</v>
      </c>
      <c r="G41" s="11" t="str">
        <f t="shared" si="0"/>
        <v>5.44/km</v>
      </c>
      <c r="H41" s="14">
        <f t="shared" si="1"/>
        <v>0.013946759259259256</v>
      </c>
      <c r="I41" s="14">
        <f>F41-INDEX($F$4:$F$876,MATCH(D41,$D$4:$D$876,0))</f>
        <v>0.009224537037037031</v>
      </c>
    </row>
    <row r="42" spans="1:9" s="6" customFormat="1" ht="15" customHeight="1">
      <c r="A42" s="11">
        <v>39</v>
      </c>
      <c r="B42" s="38" t="s">
        <v>288</v>
      </c>
      <c r="C42" s="38" t="s">
        <v>289</v>
      </c>
      <c r="D42" s="39" t="s">
        <v>242</v>
      </c>
      <c r="E42" s="38" t="s">
        <v>290</v>
      </c>
      <c r="F42" s="43">
        <v>0.08525462962962964</v>
      </c>
      <c r="G42" s="11" t="str">
        <f t="shared" si="0"/>
        <v>5.51/km</v>
      </c>
      <c r="H42" s="14">
        <f t="shared" si="1"/>
        <v>0.015509259259259264</v>
      </c>
      <c r="I42" s="14">
        <f>F42-INDEX($F$4:$F$876,MATCH(D42,$D$4:$D$876,0))</f>
        <v>0.01078703703703704</v>
      </c>
    </row>
    <row r="43" spans="1:9" s="6" customFormat="1" ht="15" customHeight="1">
      <c r="A43" s="11">
        <v>40</v>
      </c>
      <c r="B43" s="38" t="s">
        <v>291</v>
      </c>
      <c r="C43" s="38" t="s">
        <v>170</v>
      </c>
      <c r="D43" s="39" t="s">
        <v>231</v>
      </c>
      <c r="E43" s="38" t="s">
        <v>261</v>
      </c>
      <c r="F43" s="43">
        <v>0.08554398148148147</v>
      </c>
      <c r="G43" s="11" t="str">
        <f t="shared" si="0"/>
        <v>5.52/km</v>
      </c>
      <c r="H43" s="14">
        <f t="shared" si="1"/>
        <v>0.015798611111111097</v>
      </c>
      <c r="I43" s="14">
        <f>F43-INDEX($F$4:$F$876,MATCH(D43,$D$4:$D$876,0))</f>
        <v>0.015798611111111097</v>
      </c>
    </row>
    <row r="44" spans="1:9" s="6" customFormat="1" ht="15" customHeight="1">
      <c r="A44" s="11">
        <v>41</v>
      </c>
      <c r="B44" s="38" t="s">
        <v>292</v>
      </c>
      <c r="C44" s="38" t="s">
        <v>272</v>
      </c>
      <c r="D44" s="39" t="s">
        <v>293</v>
      </c>
      <c r="E44" s="38" t="s">
        <v>294</v>
      </c>
      <c r="F44" s="43">
        <v>0.08570601851851851</v>
      </c>
      <c r="G44" s="11" t="str">
        <f t="shared" si="0"/>
        <v>5.53/km</v>
      </c>
      <c r="H44" s="14">
        <f t="shared" si="1"/>
        <v>0.01596064814814814</v>
      </c>
      <c r="I44" s="14">
        <f>F44-INDEX($F$4:$F$876,MATCH(D44,$D$4:$D$876,0))</f>
        <v>0</v>
      </c>
    </row>
    <row r="45" spans="1:9" s="6" customFormat="1" ht="15" customHeight="1">
      <c r="A45" s="11">
        <v>42</v>
      </c>
      <c r="B45" s="38" t="s">
        <v>295</v>
      </c>
      <c r="C45" s="38" t="s">
        <v>296</v>
      </c>
      <c r="D45" s="39" t="s">
        <v>231</v>
      </c>
      <c r="E45" s="38" t="s">
        <v>252</v>
      </c>
      <c r="F45" s="43">
        <v>0.08574074074074074</v>
      </c>
      <c r="G45" s="11" t="str">
        <f t="shared" si="0"/>
        <v>5.53/km</v>
      </c>
      <c r="H45" s="14">
        <f t="shared" si="1"/>
        <v>0.015995370370370368</v>
      </c>
      <c r="I45" s="14">
        <f>F45-INDEX($F$4:$F$876,MATCH(D45,$D$4:$D$876,0))</f>
        <v>0.015995370370370368</v>
      </c>
    </row>
    <row r="46" spans="1:9" s="6" customFormat="1" ht="15" customHeight="1">
      <c r="A46" s="11">
        <v>43</v>
      </c>
      <c r="B46" s="38" t="s">
        <v>183</v>
      </c>
      <c r="C46" s="38" t="s">
        <v>184</v>
      </c>
      <c r="D46" s="39" t="s">
        <v>249</v>
      </c>
      <c r="E46" s="38" t="s">
        <v>245</v>
      </c>
      <c r="F46" s="43">
        <v>0.08592592592592592</v>
      </c>
      <c r="G46" s="11" t="str">
        <f t="shared" si="0"/>
        <v>5.54/km</v>
      </c>
      <c r="H46" s="14">
        <f t="shared" si="1"/>
        <v>0.016180555555555545</v>
      </c>
      <c r="I46" s="14">
        <f>F46-INDEX($F$4:$F$876,MATCH(D46,$D$4:$D$876,0))</f>
        <v>0.01067129629629629</v>
      </c>
    </row>
    <row r="47" spans="1:9" s="6" customFormat="1" ht="15" customHeight="1">
      <c r="A47" s="11">
        <v>44</v>
      </c>
      <c r="B47" s="38" t="s">
        <v>180</v>
      </c>
      <c r="C47" s="38" t="s">
        <v>156</v>
      </c>
      <c r="D47" s="39" t="s">
        <v>244</v>
      </c>
      <c r="E47" s="38" t="s">
        <v>297</v>
      </c>
      <c r="F47" s="43">
        <v>0.08594907407407408</v>
      </c>
      <c r="G47" s="11" t="str">
        <f t="shared" si="0"/>
        <v>5.54/km</v>
      </c>
      <c r="H47" s="14">
        <f t="shared" si="1"/>
        <v>0.016203703703703706</v>
      </c>
      <c r="I47" s="14">
        <f>F47-INDEX($F$4:$F$876,MATCH(D47,$D$4:$D$876,0))</f>
        <v>0.011273148148148157</v>
      </c>
    </row>
    <row r="48" spans="1:9" s="6" customFormat="1" ht="15" customHeight="1">
      <c r="A48" s="11">
        <v>45</v>
      </c>
      <c r="B48" s="38" t="s">
        <v>298</v>
      </c>
      <c r="C48" s="38" t="s">
        <v>134</v>
      </c>
      <c r="D48" s="39" t="s">
        <v>234</v>
      </c>
      <c r="E48" s="38" t="s">
        <v>148</v>
      </c>
      <c r="F48" s="43">
        <v>0.08597222222222223</v>
      </c>
      <c r="G48" s="11" t="str">
        <f t="shared" si="0"/>
        <v>5.54/km</v>
      </c>
      <c r="H48" s="14">
        <f t="shared" si="1"/>
        <v>0.016226851851851853</v>
      </c>
      <c r="I48" s="14">
        <f>F48-INDEX($F$4:$F$876,MATCH(D48,$D$4:$D$876,0))</f>
        <v>0.01581018518518519</v>
      </c>
    </row>
    <row r="49" spans="1:9" s="6" customFormat="1" ht="15" customHeight="1">
      <c r="A49" s="11">
        <v>46</v>
      </c>
      <c r="B49" s="38" t="s">
        <v>178</v>
      </c>
      <c r="C49" s="38" t="s">
        <v>129</v>
      </c>
      <c r="D49" s="39" t="s">
        <v>249</v>
      </c>
      <c r="E49" s="38" t="s">
        <v>148</v>
      </c>
      <c r="F49" s="43">
        <v>0.08597222222222223</v>
      </c>
      <c r="G49" s="11" t="str">
        <f t="shared" si="0"/>
        <v>5.54/km</v>
      </c>
      <c r="H49" s="14">
        <f t="shared" si="1"/>
        <v>0.016226851851851853</v>
      </c>
      <c r="I49" s="14">
        <f>F49-INDEX($F$4:$F$876,MATCH(D49,$D$4:$D$876,0))</f>
        <v>0.010717592592592598</v>
      </c>
    </row>
    <row r="50" spans="1:9" s="6" customFormat="1" ht="15" customHeight="1">
      <c r="A50" s="11">
        <v>47</v>
      </c>
      <c r="B50" s="38" t="s">
        <v>195</v>
      </c>
      <c r="C50" s="38" t="s">
        <v>196</v>
      </c>
      <c r="D50" s="39" t="s">
        <v>231</v>
      </c>
      <c r="E50" s="38" t="s">
        <v>247</v>
      </c>
      <c r="F50" s="43">
        <v>0.08612268518518518</v>
      </c>
      <c r="G50" s="11" t="str">
        <f t="shared" si="0"/>
        <v>5.54/km</v>
      </c>
      <c r="H50" s="14">
        <f t="shared" si="1"/>
        <v>0.016377314814814803</v>
      </c>
      <c r="I50" s="14">
        <f>F50-INDEX($F$4:$F$876,MATCH(D50,$D$4:$D$876,0))</f>
        <v>0.016377314814814803</v>
      </c>
    </row>
    <row r="51" spans="1:9" s="6" customFormat="1" ht="15" customHeight="1">
      <c r="A51" s="11">
        <v>48</v>
      </c>
      <c r="B51" s="38" t="s">
        <v>299</v>
      </c>
      <c r="C51" s="38" t="s">
        <v>126</v>
      </c>
      <c r="D51" s="39" t="s">
        <v>234</v>
      </c>
      <c r="E51" s="38" t="s">
        <v>300</v>
      </c>
      <c r="F51" s="43">
        <v>0.0861574074074074</v>
      </c>
      <c r="G51" s="11" t="str">
        <f t="shared" si="0"/>
        <v>5.54/km</v>
      </c>
      <c r="H51" s="14">
        <f t="shared" si="1"/>
        <v>0.01641203703703703</v>
      </c>
      <c r="I51" s="14">
        <f>F51-INDEX($F$4:$F$876,MATCH(D51,$D$4:$D$876,0))</f>
        <v>0.015995370370370368</v>
      </c>
    </row>
    <row r="52" spans="1:9" s="6" customFormat="1" ht="15" customHeight="1">
      <c r="A52" s="11">
        <v>49</v>
      </c>
      <c r="B52" s="38" t="s">
        <v>197</v>
      </c>
      <c r="C52" s="38" t="s">
        <v>198</v>
      </c>
      <c r="D52" s="39" t="s">
        <v>249</v>
      </c>
      <c r="E52" s="38" t="s">
        <v>263</v>
      </c>
      <c r="F52" s="43">
        <v>0.08621527777777778</v>
      </c>
      <c r="G52" s="11" t="str">
        <f t="shared" si="0"/>
        <v>5.55/km</v>
      </c>
      <c r="H52" s="14">
        <f t="shared" si="1"/>
        <v>0.016469907407407405</v>
      </c>
      <c r="I52" s="14">
        <f>F52-INDEX($F$4:$F$876,MATCH(D52,$D$4:$D$876,0))</f>
        <v>0.01096064814814815</v>
      </c>
    </row>
    <row r="53" spans="1:9" s="8" customFormat="1" ht="15" customHeight="1">
      <c r="A53" s="11">
        <v>50</v>
      </c>
      <c r="B53" s="38" t="s">
        <v>164</v>
      </c>
      <c r="C53" s="38" t="s">
        <v>165</v>
      </c>
      <c r="D53" s="39" t="s">
        <v>234</v>
      </c>
      <c r="E53" s="38" t="s">
        <v>166</v>
      </c>
      <c r="F53" s="43">
        <v>0.08627314814814814</v>
      </c>
      <c r="G53" s="11" t="str">
        <f t="shared" si="0"/>
        <v>5.55/km</v>
      </c>
      <c r="H53" s="14">
        <f t="shared" si="1"/>
        <v>0.016527777777777766</v>
      </c>
      <c r="I53" s="14">
        <f>F53-INDEX($F$4:$F$876,MATCH(D53,$D$4:$D$876,0))</f>
        <v>0.016111111111111104</v>
      </c>
    </row>
    <row r="54" spans="1:9" s="6" customFormat="1" ht="15" customHeight="1">
      <c r="A54" s="11">
        <v>51</v>
      </c>
      <c r="B54" s="38" t="s">
        <v>185</v>
      </c>
      <c r="C54" s="38" t="s">
        <v>111</v>
      </c>
      <c r="D54" s="39" t="s">
        <v>249</v>
      </c>
      <c r="E54" s="38" t="s">
        <v>301</v>
      </c>
      <c r="F54" s="43">
        <v>0.0862962962962963</v>
      </c>
      <c r="G54" s="11" t="str">
        <f t="shared" si="0"/>
        <v>5.55/km</v>
      </c>
      <c r="H54" s="14">
        <f t="shared" si="1"/>
        <v>0.016550925925925927</v>
      </c>
      <c r="I54" s="14">
        <f>F54-INDEX($F$4:$F$876,MATCH(D54,$D$4:$D$876,0))</f>
        <v>0.011041666666666672</v>
      </c>
    </row>
    <row r="55" spans="1:9" s="6" customFormat="1" ht="15" customHeight="1">
      <c r="A55" s="11">
        <v>52</v>
      </c>
      <c r="B55" s="38" t="s">
        <v>128</v>
      </c>
      <c r="C55" s="38" t="s">
        <v>134</v>
      </c>
      <c r="D55" s="39" t="s">
        <v>231</v>
      </c>
      <c r="E55" s="38" t="s">
        <v>109</v>
      </c>
      <c r="F55" s="43">
        <v>0.08646990740740741</v>
      </c>
      <c r="G55" s="11" t="str">
        <f t="shared" si="0"/>
        <v>5.56/km</v>
      </c>
      <c r="H55" s="14">
        <f t="shared" si="1"/>
        <v>0.016724537037037038</v>
      </c>
      <c r="I55" s="14">
        <f>F55-INDEX($F$4:$F$876,MATCH(D55,$D$4:$D$876,0))</f>
        <v>0.016724537037037038</v>
      </c>
    </row>
    <row r="56" spans="1:9" s="6" customFormat="1" ht="15" customHeight="1">
      <c r="A56" s="11">
        <v>53</v>
      </c>
      <c r="B56" s="38" t="s">
        <v>302</v>
      </c>
      <c r="C56" s="38" t="s">
        <v>303</v>
      </c>
      <c r="D56" s="39" t="s">
        <v>242</v>
      </c>
      <c r="E56" s="38" t="s">
        <v>275</v>
      </c>
      <c r="F56" s="43">
        <v>0.0866087962962963</v>
      </c>
      <c r="G56" s="11" t="str">
        <f t="shared" si="0"/>
        <v>5.56/km</v>
      </c>
      <c r="H56" s="14">
        <f t="shared" si="1"/>
        <v>0.01686342592592592</v>
      </c>
      <c r="I56" s="14">
        <f>F56-INDEX($F$4:$F$876,MATCH(D56,$D$4:$D$876,0))</f>
        <v>0.012141203703703696</v>
      </c>
    </row>
    <row r="57" spans="1:9" s="6" customFormat="1" ht="15" customHeight="1">
      <c r="A57" s="11">
        <v>54</v>
      </c>
      <c r="B57" s="38" t="s">
        <v>304</v>
      </c>
      <c r="C57" s="38" t="s">
        <v>125</v>
      </c>
      <c r="D57" s="39" t="s">
        <v>244</v>
      </c>
      <c r="E57" s="38" t="s">
        <v>250</v>
      </c>
      <c r="F57" s="43">
        <v>0.08662037037037036</v>
      </c>
      <c r="G57" s="11" t="str">
        <f t="shared" si="0"/>
        <v>5.56/km</v>
      </c>
      <c r="H57" s="14">
        <f t="shared" si="1"/>
        <v>0.016874999999999987</v>
      </c>
      <c r="I57" s="14">
        <f>F57-INDEX($F$4:$F$876,MATCH(D57,$D$4:$D$876,0))</f>
        <v>0.011944444444444438</v>
      </c>
    </row>
    <row r="58" spans="1:9" s="6" customFormat="1" ht="15" customHeight="1">
      <c r="A58" s="11">
        <v>55</v>
      </c>
      <c r="B58" s="38" t="s">
        <v>305</v>
      </c>
      <c r="C58" s="38" t="s">
        <v>212</v>
      </c>
      <c r="D58" s="39" t="s">
        <v>306</v>
      </c>
      <c r="E58" s="38" t="s">
        <v>148</v>
      </c>
      <c r="F58" s="43">
        <v>0.08664351851851852</v>
      </c>
      <c r="G58" s="11" t="str">
        <f t="shared" si="0"/>
        <v>5.56/km</v>
      </c>
      <c r="H58" s="14">
        <f t="shared" si="1"/>
        <v>0.016898148148148148</v>
      </c>
      <c r="I58" s="14">
        <f>F58-INDEX($F$4:$F$876,MATCH(D58,$D$4:$D$876,0))</f>
        <v>0</v>
      </c>
    </row>
    <row r="59" spans="1:9" s="6" customFormat="1" ht="15" customHeight="1">
      <c r="A59" s="11">
        <v>56</v>
      </c>
      <c r="B59" s="38" t="s">
        <v>199</v>
      </c>
      <c r="C59" s="38" t="s">
        <v>200</v>
      </c>
      <c r="D59" s="39" t="s">
        <v>249</v>
      </c>
      <c r="E59" s="38" t="s">
        <v>307</v>
      </c>
      <c r="F59" s="43">
        <v>0.08777777777777777</v>
      </c>
      <c r="G59" s="11" t="str">
        <f t="shared" si="0"/>
        <v>6.01/km</v>
      </c>
      <c r="H59" s="14">
        <f t="shared" si="1"/>
        <v>0.0180324074074074</v>
      </c>
      <c r="I59" s="14">
        <f>F59-INDEX($F$4:$F$876,MATCH(D59,$D$4:$D$876,0))</f>
        <v>0.012523148148148144</v>
      </c>
    </row>
    <row r="60" spans="1:9" s="6" customFormat="1" ht="15" customHeight="1">
      <c r="A60" s="11">
        <v>57</v>
      </c>
      <c r="B60" s="38" t="s">
        <v>224</v>
      </c>
      <c r="C60" s="38" t="s">
        <v>205</v>
      </c>
      <c r="D60" s="39" t="s">
        <v>244</v>
      </c>
      <c r="E60" s="38" t="s">
        <v>308</v>
      </c>
      <c r="F60" s="43">
        <v>0.08784722222222223</v>
      </c>
      <c r="G60" s="11" t="str">
        <f t="shared" si="0"/>
        <v>6.01/km</v>
      </c>
      <c r="H60" s="14">
        <f t="shared" si="1"/>
        <v>0.018101851851851855</v>
      </c>
      <c r="I60" s="14">
        <f>F60-INDEX($F$4:$F$876,MATCH(D60,$D$4:$D$876,0))</f>
        <v>0.013171296296296306</v>
      </c>
    </row>
    <row r="61" spans="1:9" s="6" customFormat="1" ht="15" customHeight="1">
      <c r="A61" s="11">
        <v>58</v>
      </c>
      <c r="B61" s="38" t="s">
        <v>309</v>
      </c>
      <c r="C61" s="38" t="s">
        <v>120</v>
      </c>
      <c r="D61" s="39" t="s">
        <v>249</v>
      </c>
      <c r="E61" s="38" t="s">
        <v>241</v>
      </c>
      <c r="F61" s="43">
        <v>0.08790509259259259</v>
      </c>
      <c r="G61" s="11" t="str">
        <f t="shared" si="0"/>
        <v>6.02/km</v>
      </c>
      <c r="H61" s="14">
        <f t="shared" si="1"/>
        <v>0.018159722222222216</v>
      </c>
      <c r="I61" s="14">
        <f>F61-INDEX($F$4:$F$876,MATCH(D61,$D$4:$D$876,0))</f>
        <v>0.01265046296296296</v>
      </c>
    </row>
    <row r="62" spans="1:9" s="6" customFormat="1" ht="15" customHeight="1">
      <c r="A62" s="11">
        <v>59</v>
      </c>
      <c r="B62" s="38" t="s">
        <v>163</v>
      </c>
      <c r="C62" s="38" t="s">
        <v>135</v>
      </c>
      <c r="D62" s="39" t="s">
        <v>242</v>
      </c>
      <c r="E62" s="38" t="s">
        <v>310</v>
      </c>
      <c r="F62" s="43">
        <v>0.08883101851851853</v>
      </c>
      <c r="G62" s="11" t="str">
        <f t="shared" si="0"/>
        <v>6.05/km</v>
      </c>
      <c r="H62" s="14">
        <f t="shared" si="1"/>
        <v>0.019085648148148157</v>
      </c>
      <c r="I62" s="14">
        <f>F62-INDEX($F$4:$F$876,MATCH(D62,$D$4:$D$876,0))</f>
        <v>0.014363425925925932</v>
      </c>
    </row>
    <row r="63" spans="1:9" s="6" customFormat="1" ht="15" customHeight="1">
      <c r="A63" s="11">
        <v>60</v>
      </c>
      <c r="B63" s="38" t="s">
        <v>311</v>
      </c>
      <c r="C63" s="38" t="s">
        <v>147</v>
      </c>
      <c r="D63" s="39" t="s">
        <v>249</v>
      </c>
      <c r="E63" s="38" t="s">
        <v>109</v>
      </c>
      <c r="F63" s="43">
        <v>0.08928240740740741</v>
      </c>
      <c r="G63" s="11" t="str">
        <f t="shared" si="0"/>
        <v>6.07/km</v>
      </c>
      <c r="H63" s="14">
        <f t="shared" si="1"/>
        <v>0.019537037037037033</v>
      </c>
      <c r="I63" s="14">
        <f>F63-INDEX($F$4:$F$876,MATCH(D63,$D$4:$D$876,0))</f>
        <v>0.014027777777777778</v>
      </c>
    </row>
    <row r="64" spans="1:9" s="6" customFormat="1" ht="15" customHeight="1">
      <c r="A64" s="11">
        <v>61</v>
      </c>
      <c r="B64" s="38" t="s">
        <v>312</v>
      </c>
      <c r="C64" s="38" t="s">
        <v>123</v>
      </c>
      <c r="D64" s="39" t="s">
        <v>257</v>
      </c>
      <c r="E64" s="38" t="s">
        <v>245</v>
      </c>
      <c r="F64" s="43">
        <v>0.08939814814814816</v>
      </c>
      <c r="G64" s="11" t="str">
        <f t="shared" si="0"/>
        <v>6.08/km</v>
      </c>
      <c r="H64" s="14">
        <f t="shared" si="1"/>
        <v>0.019652777777777783</v>
      </c>
      <c r="I64" s="14">
        <f>F64-INDEX($F$4:$F$876,MATCH(D64,$D$4:$D$876,0))</f>
        <v>0.01366898148148149</v>
      </c>
    </row>
    <row r="65" spans="1:9" s="6" customFormat="1" ht="15" customHeight="1">
      <c r="A65" s="11">
        <v>62</v>
      </c>
      <c r="B65" s="38" t="s">
        <v>313</v>
      </c>
      <c r="C65" s="38" t="s">
        <v>123</v>
      </c>
      <c r="D65" s="39" t="s">
        <v>234</v>
      </c>
      <c r="E65" s="38" t="s">
        <v>245</v>
      </c>
      <c r="F65" s="43">
        <v>0.08950231481481481</v>
      </c>
      <c r="G65" s="11" t="str">
        <f t="shared" si="0"/>
        <v>6.08/km</v>
      </c>
      <c r="H65" s="14">
        <f t="shared" si="1"/>
        <v>0.019756944444444438</v>
      </c>
      <c r="I65" s="14">
        <f>F65-INDEX($F$4:$F$876,MATCH(D65,$D$4:$D$876,0))</f>
        <v>0.019340277777777776</v>
      </c>
    </row>
    <row r="66" spans="1:9" s="6" customFormat="1" ht="15" customHeight="1">
      <c r="A66" s="11">
        <v>63</v>
      </c>
      <c r="B66" s="38" t="s">
        <v>181</v>
      </c>
      <c r="C66" s="38" t="s">
        <v>182</v>
      </c>
      <c r="D66" s="39" t="s">
        <v>249</v>
      </c>
      <c r="E66" s="38" t="s">
        <v>245</v>
      </c>
      <c r="F66" s="43">
        <v>0.08953703703703704</v>
      </c>
      <c r="G66" s="11" t="str">
        <f t="shared" si="0"/>
        <v>6.08/km</v>
      </c>
      <c r="H66" s="14">
        <f t="shared" si="1"/>
        <v>0.019791666666666666</v>
      </c>
      <c r="I66" s="14">
        <f>F66-INDEX($F$4:$F$876,MATCH(D66,$D$4:$D$876,0))</f>
        <v>0.01428240740740741</v>
      </c>
    </row>
    <row r="67" spans="1:9" s="6" customFormat="1" ht="15" customHeight="1">
      <c r="A67" s="11">
        <v>64</v>
      </c>
      <c r="B67" s="38" t="s">
        <v>314</v>
      </c>
      <c r="C67" s="38" t="s">
        <v>315</v>
      </c>
      <c r="D67" s="39" t="s">
        <v>244</v>
      </c>
      <c r="E67" s="38" t="s">
        <v>294</v>
      </c>
      <c r="F67" s="43">
        <v>0.08957175925925925</v>
      </c>
      <c r="G67" s="11" t="str">
        <f t="shared" si="0"/>
        <v>6.09/km</v>
      </c>
      <c r="H67" s="14">
        <f t="shared" si="1"/>
        <v>0.01982638888888888</v>
      </c>
      <c r="I67" s="14">
        <f>F67-INDEX($F$4:$F$876,MATCH(D67,$D$4:$D$876,0))</f>
        <v>0.01489583333333333</v>
      </c>
    </row>
    <row r="68" spans="1:9" s="6" customFormat="1" ht="15" customHeight="1">
      <c r="A68" s="11">
        <v>65</v>
      </c>
      <c r="B68" s="38" t="s">
        <v>188</v>
      </c>
      <c r="C68" s="38" t="s">
        <v>116</v>
      </c>
      <c r="D68" s="39" t="s">
        <v>242</v>
      </c>
      <c r="E68" s="38" t="s">
        <v>247</v>
      </c>
      <c r="F68" s="43">
        <v>0.0897800925925926</v>
      </c>
      <c r="G68" s="11" t="str">
        <f t="shared" si="0"/>
        <v>6.09/km</v>
      </c>
      <c r="H68" s="14">
        <f t="shared" si="1"/>
        <v>0.02003472222222223</v>
      </c>
      <c r="I68" s="14">
        <f>F68-INDEX($F$4:$F$876,MATCH(D68,$D$4:$D$876,0))</f>
        <v>0.015312500000000007</v>
      </c>
    </row>
    <row r="69" spans="1:9" s="6" customFormat="1" ht="15" customHeight="1">
      <c r="A69" s="11">
        <v>66</v>
      </c>
      <c r="B69" s="38" t="s">
        <v>316</v>
      </c>
      <c r="C69" s="38" t="s">
        <v>145</v>
      </c>
      <c r="D69" s="39" t="s">
        <v>244</v>
      </c>
      <c r="E69" s="38" t="s">
        <v>317</v>
      </c>
      <c r="F69" s="43">
        <v>0.0897800925925926</v>
      </c>
      <c r="G69" s="11" t="str">
        <f aca="true" t="shared" si="2" ref="G69:G132">TEXT(INT((HOUR(F69)*3600+MINUTE(F69)*60+SECOND(F69))/$I$2/60),"0")&amp;"."&amp;TEXT(MOD((HOUR(F69)*3600+MINUTE(F69)*60+SECOND(F69))/$I$2,60),"00")&amp;"/km"</f>
        <v>6.09/km</v>
      </c>
      <c r="H69" s="14">
        <f aca="true" t="shared" si="3" ref="H69:H132">F69-$F$4</f>
        <v>0.02003472222222223</v>
      </c>
      <c r="I69" s="14">
        <f>F69-INDEX($F$4:$F$876,MATCH(D69,$D$4:$D$876,0))</f>
        <v>0.015104166666666682</v>
      </c>
    </row>
    <row r="70" spans="1:9" s="6" customFormat="1" ht="15" customHeight="1">
      <c r="A70" s="11">
        <v>67</v>
      </c>
      <c r="B70" s="38" t="s">
        <v>318</v>
      </c>
      <c r="C70" s="38" t="s">
        <v>319</v>
      </c>
      <c r="D70" s="39" t="s">
        <v>242</v>
      </c>
      <c r="E70" s="38" t="s">
        <v>317</v>
      </c>
      <c r="F70" s="43">
        <v>0.08979166666666666</v>
      </c>
      <c r="G70" s="11" t="str">
        <f t="shared" si="2"/>
        <v>6.09/km</v>
      </c>
      <c r="H70" s="14">
        <f t="shared" si="3"/>
        <v>0.020046296296296284</v>
      </c>
      <c r="I70" s="14">
        <f>F70-INDEX($F$4:$F$876,MATCH(D70,$D$4:$D$876,0))</f>
        <v>0.01532407407407406</v>
      </c>
    </row>
    <row r="71" spans="1:9" s="6" customFormat="1" ht="15" customHeight="1">
      <c r="A71" s="11">
        <v>68</v>
      </c>
      <c r="B71" s="38" t="s">
        <v>320</v>
      </c>
      <c r="C71" s="38" t="s">
        <v>321</v>
      </c>
      <c r="D71" s="39" t="s">
        <v>244</v>
      </c>
      <c r="E71" s="38" t="s">
        <v>322</v>
      </c>
      <c r="F71" s="43">
        <v>0.08994212962962962</v>
      </c>
      <c r="G71" s="11" t="str">
        <f t="shared" si="2"/>
        <v>6.10/km</v>
      </c>
      <c r="H71" s="14">
        <f t="shared" si="3"/>
        <v>0.020196759259259248</v>
      </c>
      <c r="I71" s="14">
        <f>F71-INDEX($F$4:$F$876,MATCH(D71,$D$4:$D$876,0))</f>
        <v>0.015266203703703699</v>
      </c>
    </row>
    <row r="72" spans="1:9" s="6" customFormat="1" ht="15" customHeight="1">
      <c r="A72" s="11">
        <v>69</v>
      </c>
      <c r="B72" s="38" t="s">
        <v>323</v>
      </c>
      <c r="C72" s="38" t="s">
        <v>324</v>
      </c>
      <c r="D72" s="39" t="s">
        <v>231</v>
      </c>
      <c r="E72" s="38" t="s">
        <v>166</v>
      </c>
      <c r="F72" s="43">
        <v>0.0899537037037037</v>
      </c>
      <c r="G72" s="11" t="str">
        <f t="shared" si="2"/>
        <v>6.10/km</v>
      </c>
      <c r="H72" s="14">
        <f t="shared" si="3"/>
        <v>0.020208333333333328</v>
      </c>
      <c r="I72" s="14">
        <f>F72-INDEX($F$4:$F$876,MATCH(D72,$D$4:$D$876,0))</f>
        <v>0.020208333333333328</v>
      </c>
    </row>
    <row r="73" spans="1:9" s="6" customFormat="1" ht="15" customHeight="1">
      <c r="A73" s="11">
        <v>70</v>
      </c>
      <c r="B73" s="38" t="s">
        <v>209</v>
      </c>
      <c r="C73" s="38" t="s">
        <v>210</v>
      </c>
      <c r="D73" s="39" t="s">
        <v>244</v>
      </c>
      <c r="E73" s="38" t="s">
        <v>166</v>
      </c>
      <c r="F73" s="43">
        <v>0.08997685185185185</v>
      </c>
      <c r="G73" s="11" t="str">
        <f t="shared" si="2"/>
        <v>6.10/km</v>
      </c>
      <c r="H73" s="14">
        <f t="shared" si="3"/>
        <v>0.020231481481481475</v>
      </c>
      <c r="I73" s="14">
        <f>F73-INDEX($F$4:$F$876,MATCH(D73,$D$4:$D$876,0))</f>
        <v>0.015300925925925926</v>
      </c>
    </row>
    <row r="74" spans="1:9" s="6" customFormat="1" ht="15" customHeight="1">
      <c r="A74" s="11">
        <v>71</v>
      </c>
      <c r="B74" s="38" t="s">
        <v>325</v>
      </c>
      <c r="C74" s="38" t="s">
        <v>115</v>
      </c>
      <c r="D74" s="39" t="s">
        <v>242</v>
      </c>
      <c r="E74" s="38" t="s">
        <v>176</v>
      </c>
      <c r="F74" s="43">
        <v>0.09001157407407408</v>
      </c>
      <c r="G74" s="11" t="str">
        <f t="shared" si="2"/>
        <v>6.10/km</v>
      </c>
      <c r="H74" s="14">
        <f t="shared" si="3"/>
        <v>0.020266203703703703</v>
      </c>
      <c r="I74" s="14">
        <f>F74-INDEX($F$4:$F$876,MATCH(D74,$D$4:$D$876,0))</f>
        <v>0.015543981481481478</v>
      </c>
    </row>
    <row r="75" spans="1:9" s="6" customFormat="1" ht="15" customHeight="1">
      <c r="A75" s="11">
        <v>72</v>
      </c>
      <c r="B75" s="38" t="s">
        <v>326</v>
      </c>
      <c r="C75" s="38" t="s">
        <v>143</v>
      </c>
      <c r="D75" s="39" t="s">
        <v>244</v>
      </c>
      <c r="E75" s="38" t="s">
        <v>290</v>
      </c>
      <c r="F75" s="43">
        <v>0.09061342592592592</v>
      </c>
      <c r="G75" s="11" t="str">
        <f t="shared" si="2"/>
        <v>6.13/km</v>
      </c>
      <c r="H75" s="14">
        <f t="shared" si="3"/>
        <v>0.020868055555555542</v>
      </c>
      <c r="I75" s="14">
        <f>F75-INDEX($F$4:$F$876,MATCH(D75,$D$4:$D$876,0))</f>
        <v>0.015937499999999993</v>
      </c>
    </row>
    <row r="76" spans="1:9" s="6" customFormat="1" ht="15" customHeight="1">
      <c r="A76" s="11">
        <v>73</v>
      </c>
      <c r="B76" s="38" t="s">
        <v>193</v>
      </c>
      <c r="C76" s="38" t="s">
        <v>194</v>
      </c>
      <c r="D76" s="39" t="s">
        <v>276</v>
      </c>
      <c r="E76" s="38" t="s">
        <v>327</v>
      </c>
      <c r="F76" s="43">
        <v>0.09078703703703704</v>
      </c>
      <c r="G76" s="11" t="str">
        <f t="shared" si="2"/>
        <v>6.14/km</v>
      </c>
      <c r="H76" s="14">
        <f t="shared" si="3"/>
        <v>0.021041666666666667</v>
      </c>
      <c r="I76" s="14">
        <f>F76-INDEX($F$4:$F$876,MATCH(D76,$D$4:$D$876,0))</f>
        <v>0.009016203703703707</v>
      </c>
    </row>
    <row r="77" spans="1:9" s="6" customFormat="1" ht="15" customHeight="1">
      <c r="A77" s="11">
        <v>74</v>
      </c>
      <c r="B77" s="38" t="s">
        <v>192</v>
      </c>
      <c r="C77" s="38" t="s">
        <v>134</v>
      </c>
      <c r="D77" s="39" t="s">
        <v>293</v>
      </c>
      <c r="E77" s="38" t="s">
        <v>328</v>
      </c>
      <c r="F77" s="43">
        <v>0.09079861111111111</v>
      </c>
      <c r="G77" s="11" t="str">
        <f t="shared" si="2"/>
        <v>6.14/km</v>
      </c>
      <c r="H77" s="14">
        <f t="shared" si="3"/>
        <v>0.021053240740740733</v>
      </c>
      <c r="I77" s="14">
        <f>F77-INDEX($F$4:$F$876,MATCH(D77,$D$4:$D$876,0))</f>
        <v>0.005092592592592593</v>
      </c>
    </row>
    <row r="78" spans="1:9" s="6" customFormat="1" ht="15" customHeight="1">
      <c r="A78" s="11">
        <v>75</v>
      </c>
      <c r="B78" s="38" t="s">
        <v>154</v>
      </c>
      <c r="C78" s="38" t="s">
        <v>222</v>
      </c>
      <c r="D78" s="39" t="s">
        <v>242</v>
      </c>
      <c r="E78" s="38" t="s">
        <v>148</v>
      </c>
      <c r="F78" s="43">
        <v>0.09108796296296295</v>
      </c>
      <c r="G78" s="11" t="str">
        <f t="shared" si="2"/>
        <v>6.15/km</v>
      </c>
      <c r="H78" s="14">
        <f t="shared" si="3"/>
        <v>0.02134259259259258</v>
      </c>
      <c r="I78" s="14">
        <f>F78-INDEX($F$4:$F$876,MATCH(D78,$D$4:$D$876,0))</f>
        <v>0.016620370370370355</v>
      </c>
    </row>
    <row r="79" spans="1:9" ht="15" customHeight="1">
      <c r="A79" s="11">
        <v>76</v>
      </c>
      <c r="B79" s="38" t="s">
        <v>175</v>
      </c>
      <c r="C79" s="38" t="s">
        <v>125</v>
      </c>
      <c r="D79" s="39" t="s">
        <v>242</v>
      </c>
      <c r="E79" s="38" t="s">
        <v>176</v>
      </c>
      <c r="F79" s="43">
        <v>0.09119212962962964</v>
      </c>
      <c r="G79" s="11" t="str">
        <f t="shared" si="2"/>
        <v>6.15/km</v>
      </c>
      <c r="H79" s="14">
        <f t="shared" si="3"/>
        <v>0.021446759259259263</v>
      </c>
      <c r="I79" s="14">
        <f>F79-INDEX($F$4:$F$876,MATCH(D79,$D$4:$D$876,0))</f>
        <v>0.016724537037037038</v>
      </c>
    </row>
    <row r="80" spans="1:9" ht="15" customHeight="1">
      <c r="A80" s="11">
        <v>77</v>
      </c>
      <c r="B80" s="38" t="s">
        <v>329</v>
      </c>
      <c r="C80" s="38" t="s">
        <v>330</v>
      </c>
      <c r="D80" s="39" t="s">
        <v>231</v>
      </c>
      <c r="E80" s="38" t="s">
        <v>148</v>
      </c>
      <c r="F80" s="43">
        <v>0.09125</v>
      </c>
      <c r="G80" s="11" t="str">
        <f t="shared" si="2"/>
        <v>6.15/km</v>
      </c>
      <c r="H80" s="14">
        <f t="shared" si="3"/>
        <v>0.021504629629629624</v>
      </c>
      <c r="I80" s="14">
        <f>F80-INDEX($F$4:$F$876,MATCH(D80,$D$4:$D$876,0))</f>
        <v>0.021504629629629624</v>
      </c>
    </row>
    <row r="81" spans="1:9" ht="15" customHeight="1">
      <c r="A81" s="11">
        <v>78</v>
      </c>
      <c r="B81" s="38" t="s">
        <v>331</v>
      </c>
      <c r="C81" s="38" t="s">
        <v>332</v>
      </c>
      <c r="D81" s="39" t="s">
        <v>244</v>
      </c>
      <c r="E81" s="38" t="s">
        <v>148</v>
      </c>
      <c r="F81" s="43">
        <v>0.09135416666666667</v>
      </c>
      <c r="G81" s="11" t="str">
        <f t="shared" si="2"/>
        <v>6.16/km</v>
      </c>
      <c r="H81" s="14">
        <f t="shared" si="3"/>
        <v>0.021608796296296293</v>
      </c>
      <c r="I81" s="14">
        <f>F81-INDEX($F$4:$F$876,MATCH(D81,$D$4:$D$876,0))</f>
        <v>0.016678240740740743</v>
      </c>
    </row>
    <row r="82" spans="1:9" ht="15" customHeight="1">
      <c r="A82" s="11">
        <v>79</v>
      </c>
      <c r="B82" s="38" t="s">
        <v>137</v>
      </c>
      <c r="C82" s="38" t="s">
        <v>116</v>
      </c>
      <c r="D82" s="39" t="s">
        <v>242</v>
      </c>
      <c r="E82" s="38" t="s">
        <v>308</v>
      </c>
      <c r="F82" s="43">
        <v>0.09177083333333334</v>
      </c>
      <c r="G82" s="11" t="str">
        <f t="shared" si="2"/>
        <v>6.18/km</v>
      </c>
      <c r="H82" s="14">
        <f t="shared" si="3"/>
        <v>0.02202546296296297</v>
      </c>
      <c r="I82" s="14">
        <f>F82-INDEX($F$4:$F$876,MATCH(D82,$D$4:$D$876,0))</f>
        <v>0.017303240740740744</v>
      </c>
    </row>
    <row r="83" spans="1:9" ht="15" customHeight="1">
      <c r="A83" s="11">
        <v>80</v>
      </c>
      <c r="B83" s="38" t="s">
        <v>118</v>
      </c>
      <c r="C83" s="38" t="s">
        <v>333</v>
      </c>
      <c r="D83" s="39" t="s">
        <v>242</v>
      </c>
      <c r="E83" s="38" t="s">
        <v>176</v>
      </c>
      <c r="F83" s="43">
        <v>0.09206018518518518</v>
      </c>
      <c r="G83" s="11" t="str">
        <f t="shared" si="2"/>
        <v>6.19/km</v>
      </c>
      <c r="H83" s="14">
        <f t="shared" si="3"/>
        <v>0.0223148148148148</v>
      </c>
      <c r="I83" s="14">
        <f>F83-INDEX($F$4:$F$876,MATCH(D83,$D$4:$D$876,0))</f>
        <v>0.017592592592592576</v>
      </c>
    </row>
    <row r="84" spans="1:9" ht="15" customHeight="1">
      <c r="A84" s="11">
        <v>81</v>
      </c>
      <c r="B84" s="38" t="s">
        <v>334</v>
      </c>
      <c r="C84" s="38" t="s">
        <v>117</v>
      </c>
      <c r="D84" s="39" t="s">
        <v>242</v>
      </c>
      <c r="E84" s="38" t="s">
        <v>245</v>
      </c>
      <c r="F84" s="43">
        <v>0.09215277777777776</v>
      </c>
      <c r="G84" s="11" t="str">
        <f t="shared" si="2"/>
        <v>6.19/km</v>
      </c>
      <c r="H84" s="14">
        <f t="shared" si="3"/>
        <v>0.02240740740740739</v>
      </c>
      <c r="I84" s="14">
        <f>F84-INDEX($F$4:$F$876,MATCH(D84,$D$4:$D$876,0))</f>
        <v>0.017685185185185165</v>
      </c>
    </row>
    <row r="85" spans="1:9" ht="15" customHeight="1">
      <c r="A85" s="11">
        <v>82</v>
      </c>
      <c r="B85" s="38" t="s">
        <v>169</v>
      </c>
      <c r="C85" s="38" t="s">
        <v>113</v>
      </c>
      <c r="D85" s="39" t="s">
        <v>242</v>
      </c>
      <c r="E85" s="38" t="s">
        <v>176</v>
      </c>
      <c r="F85" s="43">
        <v>0.09247685185185185</v>
      </c>
      <c r="G85" s="11" t="str">
        <f t="shared" si="2"/>
        <v>6.20/km</v>
      </c>
      <c r="H85" s="14">
        <f t="shared" si="3"/>
        <v>0.022731481481481478</v>
      </c>
      <c r="I85" s="14">
        <f>F85-INDEX($F$4:$F$876,MATCH(D85,$D$4:$D$876,0))</f>
        <v>0.018009259259259253</v>
      </c>
    </row>
    <row r="86" spans="1:9" ht="15" customHeight="1">
      <c r="A86" s="11">
        <v>83</v>
      </c>
      <c r="B86" s="38" t="s">
        <v>335</v>
      </c>
      <c r="C86" s="38" t="s">
        <v>151</v>
      </c>
      <c r="D86" s="39" t="s">
        <v>244</v>
      </c>
      <c r="E86" s="38" t="s">
        <v>176</v>
      </c>
      <c r="F86" s="43">
        <v>0.09247685185185185</v>
      </c>
      <c r="G86" s="11" t="str">
        <f t="shared" si="2"/>
        <v>6.20/km</v>
      </c>
      <c r="H86" s="14">
        <f t="shared" si="3"/>
        <v>0.022731481481481478</v>
      </c>
      <c r="I86" s="14">
        <f>F86-INDEX($F$4:$F$876,MATCH(D86,$D$4:$D$876,0))</f>
        <v>0.01780092592592593</v>
      </c>
    </row>
    <row r="87" spans="1:9" ht="15" customHeight="1">
      <c r="A87" s="11">
        <v>84</v>
      </c>
      <c r="B87" s="38" t="s">
        <v>229</v>
      </c>
      <c r="C87" s="38" t="s">
        <v>159</v>
      </c>
      <c r="D87" s="39" t="s">
        <v>231</v>
      </c>
      <c r="E87" s="38" t="s">
        <v>176</v>
      </c>
      <c r="F87" s="43">
        <v>0.09248842592592593</v>
      </c>
      <c r="G87" s="11" t="str">
        <f t="shared" si="2"/>
        <v>6.21/km</v>
      </c>
      <c r="H87" s="14">
        <f t="shared" si="3"/>
        <v>0.022743055555555558</v>
      </c>
      <c r="I87" s="14">
        <f>F87-INDEX($F$4:$F$876,MATCH(D87,$D$4:$D$876,0))</f>
        <v>0.022743055555555558</v>
      </c>
    </row>
    <row r="88" spans="1:9" ht="15" customHeight="1">
      <c r="A88" s="11">
        <v>85</v>
      </c>
      <c r="B88" s="38" t="s">
        <v>336</v>
      </c>
      <c r="C88" s="38" t="s">
        <v>337</v>
      </c>
      <c r="D88" s="39" t="s">
        <v>249</v>
      </c>
      <c r="E88" s="38" t="s">
        <v>283</v>
      </c>
      <c r="F88" s="43">
        <v>0.09305555555555556</v>
      </c>
      <c r="G88" s="11" t="str">
        <f t="shared" si="2"/>
        <v>6.23/km</v>
      </c>
      <c r="H88" s="14">
        <f t="shared" si="3"/>
        <v>0.023310185185185184</v>
      </c>
      <c r="I88" s="14">
        <f>F88-INDEX($F$4:$F$876,MATCH(D88,$D$4:$D$876,0))</f>
        <v>0.01780092592592593</v>
      </c>
    </row>
    <row r="89" spans="1:9" ht="15" customHeight="1">
      <c r="A89" s="11">
        <v>86</v>
      </c>
      <c r="B89" s="38" t="s">
        <v>338</v>
      </c>
      <c r="C89" s="38" t="s">
        <v>116</v>
      </c>
      <c r="D89" s="39" t="s">
        <v>249</v>
      </c>
      <c r="E89" s="38" t="s">
        <v>308</v>
      </c>
      <c r="F89" s="43">
        <v>0.09320601851851852</v>
      </c>
      <c r="G89" s="11" t="str">
        <f t="shared" si="2"/>
        <v>6.23/km</v>
      </c>
      <c r="H89" s="14">
        <f t="shared" si="3"/>
        <v>0.023460648148148147</v>
      </c>
      <c r="I89" s="14">
        <f>F89-INDEX($F$4:$F$876,MATCH(D89,$D$4:$D$876,0))</f>
        <v>0.01795138888888889</v>
      </c>
    </row>
    <row r="90" spans="1:9" ht="15" customHeight="1">
      <c r="A90" s="11">
        <v>87</v>
      </c>
      <c r="B90" s="38" t="s">
        <v>339</v>
      </c>
      <c r="C90" s="38" t="s">
        <v>126</v>
      </c>
      <c r="D90" s="39" t="s">
        <v>244</v>
      </c>
      <c r="E90" s="38" t="s">
        <v>340</v>
      </c>
      <c r="F90" s="43">
        <v>0.09325231481481482</v>
      </c>
      <c r="G90" s="11" t="str">
        <f t="shared" si="2"/>
        <v>6.24/km</v>
      </c>
      <c r="H90" s="14">
        <f t="shared" si="3"/>
        <v>0.02350694444444444</v>
      </c>
      <c r="I90" s="14">
        <f>F90-INDEX($F$4:$F$876,MATCH(D90,$D$4:$D$876,0))</f>
        <v>0.018576388888888892</v>
      </c>
    </row>
    <row r="91" spans="1:9" ht="15" customHeight="1">
      <c r="A91" s="11">
        <v>88</v>
      </c>
      <c r="B91" s="38" t="s">
        <v>341</v>
      </c>
      <c r="C91" s="38" t="s">
        <v>116</v>
      </c>
      <c r="D91" s="39" t="s">
        <v>242</v>
      </c>
      <c r="E91" s="38" t="s">
        <v>148</v>
      </c>
      <c r="F91" s="43">
        <v>0.09332175925925927</v>
      </c>
      <c r="G91" s="11" t="str">
        <f t="shared" si="2"/>
        <v>6.24/km</v>
      </c>
      <c r="H91" s="14">
        <f t="shared" si="3"/>
        <v>0.023576388888888897</v>
      </c>
      <c r="I91" s="14">
        <f>F91-INDEX($F$4:$F$876,MATCH(D91,$D$4:$D$876,0))</f>
        <v>0.018854166666666672</v>
      </c>
    </row>
    <row r="92" spans="1:9" ht="15" customHeight="1">
      <c r="A92" s="11">
        <v>89</v>
      </c>
      <c r="B92" s="38" t="s">
        <v>342</v>
      </c>
      <c r="C92" s="38" t="s">
        <v>207</v>
      </c>
      <c r="D92" s="39" t="s">
        <v>242</v>
      </c>
      <c r="E92" s="38" t="s">
        <v>0</v>
      </c>
      <c r="F92" s="43">
        <v>0.09340277777777778</v>
      </c>
      <c r="G92" s="11" t="str">
        <f t="shared" si="2"/>
        <v>6.24/km</v>
      </c>
      <c r="H92" s="14">
        <f t="shared" si="3"/>
        <v>0.023657407407407405</v>
      </c>
      <c r="I92" s="14">
        <f>F92-INDEX($F$4:$F$876,MATCH(D92,$D$4:$D$876,0))</f>
        <v>0.01893518518518518</v>
      </c>
    </row>
    <row r="93" spans="1:9" ht="15" customHeight="1">
      <c r="A93" s="11">
        <v>90</v>
      </c>
      <c r="B93" s="38" t="s">
        <v>1</v>
      </c>
      <c r="C93" s="38" t="s">
        <v>125</v>
      </c>
      <c r="D93" s="39" t="s">
        <v>244</v>
      </c>
      <c r="E93" s="38" t="s">
        <v>308</v>
      </c>
      <c r="F93" s="43">
        <v>0.09346064814814814</v>
      </c>
      <c r="G93" s="11" t="str">
        <f t="shared" si="2"/>
        <v>6.25/km</v>
      </c>
      <c r="H93" s="14">
        <f t="shared" si="3"/>
        <v>0.023715277777777766</v>
      </c>
      <c r="I93" s="14">
        <f>F93-INDEX($F$4:$F$876,MATCH(D93,$D$4:$D$876,0))</f>
        <v>0.018784722222222217</v>
      </c>
    </row>
    <row r="94" spans="1:9" ht="15" customHeight="1">
      <c r="A94" s="11">
        <v>91</v>
      </c>
      <c r="B94" s="38" t="s">
        <v>190</v>
      </c>
      <c r="C94" s="38" t="s">
        <v>191</v>
      </c>
      <c r="D94" s="39" t="s">
        <v>244</v>
      </c>
      <c r="E94" s="38" t="s">
        <v>2</v>
      </c>
      <c r="F94" s="43">
        <v>0.09453703703703703</v>
      </c>
      <c r="G94" s="11" t="str">
        <f t="shared" si="2"/>
        <v>6.29/km</v>
      </c>
      <c r="H94" s="14">
        <f t="shared" si="3"/>
        <v>0.024791666666666656</v>
      </c>
      <c r="I94" s="14">
        <f>F94-INDEX($F$4:$F$876,MATCH(D94,$D$4:$D$876,0))</f>
        <v>0.019861111111111107</v>
      </c>
    </row>
    <row r="95" spans="1:9" ht="15" customHeight="1">
      <c r="A95" s="11">
        <v>92</v>
      </c>
      <c r="B95" s="38" t="s">
        <v>3</v>
      </c>
      <c r="C95" s="38" t="s">
        <v>122</v>
      </c>
      <c r="D95" s="39" t="s">
        <v>234</v>
      </c>
      <c r="E95" s="38" t="s">
        <v>275</v>
      </c>
      <c r="F95" s="43">
        <v>0.09469907407407407</v>
      </c>
      <c r="G95" s="11" t="str">
        <f t="shared" si="2"/>
        <v>6.30/km</v>
      </c>
      <c r="H95" s="14">
        <f t="shared" si="3"/>
        <v>0.0249537037037037</v>
      </c>
      <c r="I95" s="14">
        <f>F95-INDEX($F$4:$F$876,MATCH(D95,$D$4:$D$876,0))</f>
        <v>0.024537037037037038</v>
      </c>
    </row>
    <row r="96" spans="1:9" ht="15" customHeight="1">
      <c r="A96" s="11">
        <v>93</v>
      </c>
      <c r="B96" s="38" t="s">
        <v>4</v>
      </c>
      <c r="C96" s="38" t="s">
        <v>138</v>
      </c>
      <c r="D96" s="39" t="s">
        <v>234</v>
      </c>
      <c r="E96" s="38" t="s">
        <v>275</v>
      </c>
      <c r="F96" s="43">
        <v>0.09469907407407407</v>
      </c>
      <c r="G96" s="11" t="str">
        <f t="shared" si="2"/>
        <v>6.30/km</v>
      </c>
      <c r="H96" s="14">
        <f t="shared" si="3"/>
        <v>0.0249537037037037</v>
      </c>
      <c r="I96" s="14">
        <f>F96-INDEX($F$4:$F$876,MATCH(D96,$D$4:$D$876,0))</f>
        <v>0.024537037037037038</v>
      </c>
    </row>
    <row r="97" spans="1:9" ht="15" customHeight="1">
      <c r="A97" s="11">
        <v>94</v>
      </c>
      <c r="B97" s="38" t="s">
        <v>5</v>
      </c>
      <c r="C97" s="38" t="s">
        <v>125</v>
      </c>
      <c r="D97" s="39" t="s">
        <v>249</v>
      </c>
      <c r="E97" s="38" t="s">
        <v>275</v>
      </c>
      <c r="F97" s="43">
        <v>0.09469907407407407</v>
      </c>
      <c r="G97" s="11" t="str">
        <f t="shared" si="2"/>
        <v>6.30/km</v>
      </c>
      <c r="H97" s="14">
        <f t="shared" si="3"/>
        <v>0.0249537037037037</v>
      </c>
      <c r="I97" s="14">
        <f>F97-INDEX($F$4:$F$876,MATCH(D97,$D$4:$D$876,0))</f>
        <v>0.019444444444444445</v>
      </c>
    </row>
    <row r="98" spans="1:9" ht="15" customHeight="1">
      <c r="A98" s="11">
        <v>95</v>
      </c>
      <c r="B98" s="38" t="s">
        <v>6</v>
      </c>
      <c r="C98" s="38" t="s">
        <v>131</v>
      </c>
      <c r="D98" s="39" t="s">
        <v>249</v>
      </c>
      <c r="E98" s="38" t="s">
        <v>275</v>
      </c>
      <c r="F98" s="43">
        <v>0.09469907407407407</v>
      </c>
      <c r="G98" s="11" t="str">
        <f t="shared" si="2"/>
        <v>6.30/km</v>
      </c>
      <c r="H98" s="14">
        <f t="shared" si="3"/>
        <v>0.0249537037037037</v>
      </c>
      <c r="I98" s="14">
        <f>F98-INDEX($F$4:$F$876,MATCH(D98,$D$4:$D$876,0))</f>
        <v>0.019444444444444445</v>
      </c>
    </row>
    <row r="99" spans="1:9" ht="15" customHeight="1">
      <c r="A99" s="11">
        <v>96</v>
      </c>
      <c r="B99" s="38" t="s">
        <v>201</v>
      </c>
      <c r="C99" s="38" t="s">
        <v>121</v>
      </c>
      <c r="D99" s="39" t="s">
        <v>231</v>
      </c>
      <c r="E99" s="38" t="s">
        <v>7</v>
      </c>
      <c r="F99" s="43">
        <v>0.09476851851851852</v>
      </c>
      <c r="G99" s="11" t="str">
        <f t="shared" si="2"/>
        <v>6.30/km</v>
      </c>
      <c r="H99" s="14">
        <f t="shared" si="3"/>
        <v>0.02502314814814814</v>
      </c>
      <c r="I99" s="14">
        <f>F99-INDEX($F$4:$F$876,MATCH(D99,$D$4:$D$876,0))</f>
        <v>0.02502314814814814</v>
      </c>
    </row>
    <row r="100" spans="1:9" ht="15" customHeight="1">
      <c r="A100" s="11">
        <v>97</v>
      </c>
      <c r="B100" s="38" t="s">
        <v>8</v>
      </c>
      <c r="C100" s="38" t="s">
        <v>142</v>
      </c>
      <c r="D100" s="39" t="s">
        <v>9</v>
      </c>
      <c r="E100" s="38" t="s">
        <v>176</v>
      </c>
      <c r="F100" s="43">
        <v>0.09524305555555555</v>
      </c>
      <c r="G100" s="11" t="str">
        <f t="shared" si="2"/>
        <v>6.32/km</v>
      </c>
      <c r="H100" s="14">
        <f t="shared" si="3"/>
        <v>0.02549768518518518</v>
      </c>
      <c r="I100" s="14">
        <f>F100-INDEX($F$4:$F$876,MATCH(D100,$D$4:$D$876,0))</f>
        <v>0</v>
      </c>
    </row>
    <row r="101" spans="1:9" ht="15" customHeight="1">
      <c r="A101" s="11">
        <v>98</v>
      </c>
      <c r="B101" s="38" t="s">
        <v>214</v>
      </c>
      <c r="C101" s="38" t="s">
        <v>116</v>
      </c>
      <c r="D101" s="39" t="s">
        <v>10</v>
      </c>
      <c r="E101" s="38" t="s">
        <v>283</v>
      </c>
      <c r="F101" s="43">
        <v>0.09525462962962962</v>
      </c>
      <c r="G101" s="11" t="str">
        <f t="shared" si="2"/>
        <v>6.32/km</v>
      </c>
      <c r="H101" s="14">
        <f t="shared" si="3"/>
        <v>0.025509259259259245</v>
      </c>
      <c r="I101" s="14">
        <f>F101-INDEX($F$4:$F$876,MATCH(D101,$D$4:$D$876,0))</f>
        <v>0</v>
      </c>
    </row>
    <row r="102" spans="1:9" ht="15" customHeight="1">
      <c r="A102" s="11">
        <v>99</v>
      </c>
      <c r="B102" s="38" t="s">
        <v>11</v>
      </c>
      <c r="C102" s="38" t="s">
        <v>116</v>
      </c>
      <c r="D102" s="39" t="s">
        <v>242</v>
      </c>
      <c r="E102" s="38" t="s">
        <v>12</v>
      </c>
      <c r="F102" s="43">
        <v>0.09541666666666666</v>
      </c>
      <c r="G102" s="11" t="str">
        <f t="shared" si="2"/>
        <v>6.33/km</v>
      </c>
      <c r="H102" s="14">
        <f t="shared" si="3"/>
        <v>0.02567129629629629</v>
      </c>
      <c r="I102" s="14">
        <f>F102-INDEX($F$4:$F$876,MATCH(D102,$D$4:$D$876,0))</f>
        <v>0.020949074074074064</v>
      </c>
    </row>
    <row r="103" spans="1:9" ht="15" customHeight="1">
      <c r="A103" s="11">
        <v>100</v>
      </c>
      <c r="B103" s="38" t="s">
        <v>13</v>
      </c>
      <c r="C103" s="38" t="s">
        <v>136</v>
      </c>
      <c r="D103" s="39" t="s">
        <v>231</v>
      </c>
      <c r="E103" s="38" t="s">
        <v>294</v>
      </c>
      <c r="F103" s="43">
        <v>0.09541666666666666</v>
      </c>
      <c r="G103" s="11" t="str">
        <f t="shared" si="2"/>
        <v>6.33/km</v>
      </c>
      <c r="H103" s="14">
        <f t="shared" si="3"/>
        <v>0.02567129629629629</v>
      </c>
      <c r="I103" s="14">
        <f>F103-INDEX($F$4:$F$876,MATCH(D103,$D$4:$D$876,0))</f>
        <v>0.02567129629629629</v>
      </c>
    </row>
    <row r="104" spans="1:9" ht="15" customHeight="1">
      <c r="A104" s="11">
        <v>101</v>
      </c>
      <c r="B104" s="38" t="s">
        <v>14</v>
      </c>
      <c r="C104" s="38" t="s">
        <v>15</v>
      </c>
      <c r="D104" s="39" t="s">
        <v>244</v>
      </c>
      <c r="E104" s="38" t="s">
        <v>328</v>
      </c>
      <c r="F104" s="43">
        <v>0.09543981481481482</v>
      </c>
      <c r="G104" s="11" t="str">
        <f t="shared" si="2"/>
        <v>6.33/km</v>
      </c>
      <c r="H104" s="14">
        <f t="shared" si="3"/>
        <v>0.02569444444444445</v>
      </c>
      <c r="I104" s="14">
        <f>F104-INDEX($F$4:$F$876,MATCH(D104,$D$4:$D$876,0))</f>
        <v>0.0207638888888889</v>
      </c>
    </row>
    <row r="105" spans="1:9" ht="15" customHeight="1">
      <c r="A105" s="11">
        <v>102</v>
      </c>
      <c r="B105" s="38" t="s">
        <v>16</v>
      </c>
      <c r="C105" s="38" t="s">
        <v>125</v>
      </c>
      <c r="D105" s="39" t="s">
        <v>249</v>
      </c>
      <c r="E105" s="38" t="s">
        <v>250</v>
      </c>
      <c r="F105" s="43">
        <v>0.0955787037037037</v>
      </c>
      <c r="G105" s="11" t="str">
        <f t="shared" si="2"/>
        <v>6.33/km</v>
      </c>
      <c r="H105" s="14">
        <f t="shared" si="3"/>
        <v>0.02583333333333332</v>
      </c>
      <c r="I105" s="14">
        <f>F105-INDEX($F$4:$F$876,MATCH(D105,$D$4:$D$876,0))</f>
        <v>0.020324074074074064</v>
      </c>
    </row>
    <row r="106" spans="1:9" ht="15" customHeight="1">
      <c r="A106" s="11">
        <v>103</v>
      </c>
      <c r="B106" s="38" t="s">
        <v>164</v>
      </c>
      <c r="C106" s="38" t="s">
        <v>194</v>
      </c>
      <c r="D106" s="39" t="s">
        <v>306</v>
      </c>
      <c r="E106" s="38" t="s">
        <v>148</v>
      </c>
      <c r="F106" s="43">
        <v>0.09559027777777777</v>
      </c>
      <c r="G106" s="11" t="str">
        <f t="shared" si="2"/>
        <v>6.33/km</v>
      </c>
      <c r="H106" s="14">
        <f t="shared" si="3"/>
        <v>0.0258449074074074</v>
      </c>
      <c r="I106" s="14">
        <f>F106-INDEX($F$4:$F$876,MATCH(D106,$D$4:$D$876,0))</f>
        <v>0.008946759259259252</v>
      </c>
    </row>
    <row r="107" spans="1:9" ht="15" customHeight="1">
      <c r="A107" s="11">
        <v>104</v>
      </c>
      <c r="B107" s="38" t="s">
        <v>17</v>
      </c>
      <c r="C107" s="38" t="s">
        <v>141</v>
      </c>
      <c r="D107" s="39" t="s">
        <v>242</v>
      </c>
      <c r="E107" s="38" t="s">
        <v>176</v>
      </c>
      <c r="F107" s="43">
        <v>0.09571759259259259</v>
      </c>
      <c r="G107" s="11" t="str">
        <f t="shared" si="2"/>
        <v>6.34/km</v>
      </c>
      <c r="H107" s="14">
        <f t="shared" si="3"/>
        <v>0.025972222222222216</v>
      </c>
      <c r="I107" s="14">
        <f>F107-INDEX($F$4:$F$876,MATCH(D107,$D$4:$D$876,0))</f>
        <v>0.02124999999999999</v>
      </c>
    </row>
    <row r="108" spans="1:9" ht="15" customHeight="1">
      <c r="A108" s="11">
        <v>105</v>
      </c>
      <c r="B108" s="38" t="s">
        <v>18</v>
      </c>
      <c r="C108" s="38" t="s">
        <v>110</v>
      </c>
      <c r="D108" s="39" t="s">
        <v>242</v>
      </c>
      <c r="E108" s="38" t="s">
        <v>322</v>
      </c>
      <c r="F108" s="43">
        <v>0.0958449074074074</v>
      </c>
      <c r="G108" s="11" t="str">
        <f t="shared" si="2"/>
        <v>6.34/km</v>
      </c>
      <c r="H108" s="14">
        <f t="shared" si="3"/>
        <v>0.026099537037037032</v>
      </c>
      <c r="I108" s="14">
        <f>F108-INDEX($F$4:$F$876,MATCH(D108,$D$4:$D$876,0))</f>
        <v>0.021377314814814807</v>
      </c>
    </row>
    <row r="109" spans="1:9" ht="15" customHeight="1">
      <c r="A109" s="11">
        <v>106</v>
      </c>
      <c r="B109" s="38" t="s">
        <v>335</v>
      </c>
      <c r="C109" s="38" t="s">
        <v>144</v>
      </c>
      <c r="D109" s="39" t="s">
        <v>257</v>
      </c>
      <c r="E109" s="38" t="s">
        <v>307</v>
      </c>
      <c r="F109" s="43">
        <v>0.09587962962962963</v>
      </c>
      <c r="G109" s="11" t="str">
        <f t="shared" si="2"/>
        <v>6.34/km</v>
      </c>
      <c r="H109" s="14">
        <f t="shared" si="3"/>
        <v>0.02613425925925926</v>
      </c>
      <c r="I109" s="14">
        <f>F109-INDEX($F$4:$F$876,MATCH(D109,$D$4:$D$876,0))</f>
        <v>0.020150462962962967</v>
      </c>
    </row>
    <row r="110" spans="1:9" ht="15" customHeight="1">
      <c r="A110" s="11">
        <v>107</v>
      </c>
      <c r="B110" s="38" t="s">
        <v>19</v>
      </c>
      <c r="C110" s="38" t="s">
        <v>135</v>
      </c>
      <c r="D110" s="39" t="s">
        <v>242</v>
      </c>
      <c r="E110" s="38" t="s">
        <v>250</v>
      </c>
      <c r="F110" s="43">
        <v>0.09604166666666668</v>
      </c>
      <c r="G110" s="11" t="str">
        <f t="shared" si="2"/>
        <v>6.35/km</v>
      </c>
      <c r="H110" s="14">
        <f t="shared" si="3"/>
        <v>0.026296296296296304</v>
      </c>
      <c r="I110" s="14">
        <f>F110-INDEX($F$4:$F$876,MATCH(D110,$D$4:$D$876,0))</f>
        <v>0.02157407407407408</v>
      </c>
    </row>
    <row r="111" spans="1:9" ht="15" customHeight="1">
      <c r="A111" s="11">
        <v>108</v>
      </c>
      <c r="B111" s="38" t="s">
        <v>202</v>
      </c>
      <c r="C111" s="38" t="s">
        <v>124</v>
      </c>
      <c r="D111" s="39" t="s">
        <v>293</v>
      </c>
      <c r="E111" s="38" t="s">
        <v>109</v>
      </c>
      <c r="F111" s="43">
        <v>0.09612268518518519</v>
      </c>
      <c r="G111" s="11" t="str">
        <f t="shared" si="2"/>
        <v>6.35/km</v>
      </c>
      <c r="H111" s="14">
        <f t="shared" si="3"/>
        <v>0.026377314814814812</v>
      </c>
      <c r="I111" s="14">
        <f>F111-INDEX($F$4:$F$876,MATCH(D111,$D$4:$D$876,0))</f>
        <v>0.010416666666666671</v>
      </c>
    </row>
    <row r="112" spans="1:9" ht="15" customHeight="1">
      <c r="A112" s="11">
        <v>109</v>
      </c>
      <c r="B112" s="38" t="s">
        <v>20</v>
      </c>
      <c r="C112" s="38" t="s">
        <v>205</v>
      </c>
      <c r="D112" s="39" t="s">
        <v>242</v>
      </c>
      <c r="E112" s="38" t="s">
        <v>148</v>
      </c>
      <c r="F112" s="43">
        <v>0.09674768518518519</v>
      </c>
      <c r="G112" s="11" t="str">
        <f t="shared" si="2"/>
        <v>6.38/km</v>
      </c>
      <c r="H112" s="14">
        <f t="shared" si="3"/>
        <v>0.027002314814814812</v>
      </c>
      <c r="I112" s="14">
        <f>F112-INDEX($F$4:$F$876,MATCH(D112,$D$4:$D$876,0))</f>
        <v>0.022280092592592587</v>
      </c>
    </row>
    <row r="113" spans="1:9" ht="15" customHeight="1">
      <c r="A113" s="11">
        <v>110</v>
      </c>
      <c r="B113" s="38" t="s">
        <v>21</v>
      </c>
      <c r="C113" s="38" t="s">
        <v>22</v>
      </c>
      <c r="D113" s="39" t="s">
        <v>242</v>
      </c>
      <c r="E113" s="38" t="s">
        <v>109</v>
      </c>
      <c r="F113" s="43">
        <v>0.09747685185185184</v>
      </c>
      <c r="G113" s="11" t="str">
        <f t="shared" si="2"/>
        <v>6.41/km</v>
      </c>
      <c r="H113" s="14">
        <f t="shared" si="3"/>
        <v>0.027731481481481468</v>
      </c>
      <c r="I113" s="14">
        <f>F113-INDEX($F$4:$F$876,MATCH(D113,$D$4:$D$876,0))</f>
        <v>0.023009259259259243</v>
      </c>
    </row>
    <row r="114" spans="1:9" ht="15" customHeight="1">
      <c r="A114" s="11">
        <v>111</v>
      </c>
      <c r="B114" s="38" t="s">
        <v>23</v>
      </c>
      <c r="C114" s="38" t="s">
        <v>167</v>
      </c>
      <c r="D114" s="39" t="s">
        <v>234</v>
      </c>
      <c r="E114" s="38" t="s">
        <v>245</v>
      </c>
      <c r="F114" s="43">
        <v>0.09765046296296297</v>
      </c>
      <c r="G114" s="11" t="str">
        <f t="shared" si="2"/>
        <v>6.42/km</v>
      </c>
      <c r="H114" s="14">
        <f t="shared" si="3"/>
        <v>0.027905092592592592</v>
      </c>
      <c r="I114" s="14">
        <f>F114-INDEX($F$4:$F$876,MATCH(D114,$D$4:$D$876,0))</f>
        <v>0.02748842592592593</v>
      </c>
    </row>
    <row r="115" spans="1:9" ht="15" customHeight="1">
      <c r="A115" s="11">
        <v>112</v>
      </c>
      <c r="B115" s="38" t="s">
        <v>24</v>
      </c>
      <c r="C115" s="38" t="s">
        <v>142</v>
      </c>
      <c r="D115" s="39" t="s">
        <v>293</v>
      </c>
      <c r="E115" s="38" t="s">
        <v>247</v>
      </c>
      <c r="F115" s="43">
        <v>0.09769675925925926</v>
      </c>
      <c r="G115" s="11" t="str">
        <f t="shared" si="2"/>
        <v>6.42/km</v>
      </c>
      <c r="H115" s="14">
        <f t="shared" si="3"/>
        <v>0.027951388888888887</v>
      </c>
      <c r="I115" s="14">
        <f>F115-INDEX($F$4:$F$876,MATCH(D115,$D$4:$D$876,0))</f>
        <v>0.011990740740740746</v>
      </c>
    </row>
    <row r="116" spans="1:9" ht="15" customHeight="1">
      <c r="A116" s="11">
        <v>113</v>
      </c>
      <c r="B116" s="38" t="s">
        <v>155</v>
      </c>
      <c r="C116" s="38" t="s">
        <v>203</v>
      </c>
      <c r="D116" s="39" t="s">
        <v>276</v>
      </c>
      <c r="E116" s="38" t="s">
        <v>148</v>
      </c>
      <c r="F116" s="43">
        <v>0.09819444444444443</v>
      </c>
      <c r="G116" s="11" t="str">
        <f t="shared" si="2"/>
        <v>6.44/km</v>
      </c>
      <c r="H116" s="14">
        <f t="shared" si="3"/>
        <v>0.028449074074074057</v>
      </c>
      <c r="I116" s="14">
        <f>F116-INDEX($F$4:$F$876,MATCH(D116,$D$4:$D$876,0))</f>
        <v>0.016423611111111097</v>
      </c>
    </row>
    <row r="117" spans="1:9" ht="15" customHeight="1">
      <c r="A117" s="11">
        <v>114</v>
      </c>
      <c r="B117" s="38" t="s">
        <v>25</v>
      </c>
      <c r="C117" s="38" t="s">
        <v>132</v>
      </c>
      <c r="D117" s="39" t="s">
        <v>276</v>
      </c>
      <c r="E117" s="38" t="s">
        <v>0</v>
      </c>
      <c r="F117" s="43">
        <v>0.09888888888888887</v>
      </c>
      <c r="G117" s="11" t="str">
        <f t="shared" si="2"/>
        <v>6.47/km</v>
      </c>
      <c r="H117" s="14">
        <f t="shared" si="3"/>
        <v>0.0291435185185185</v>
      </c>
      <c r="I117" s="14">
        <f>F117-INDEX($F$4:$F$876,MATCH(D117,$D$4:$D$876,0))</f>
        <v>0.01711805555555554</v>
      </c>
    </row>
    <row r="118" spans="1:9" ht="15" customHeight="1">
      <c r="A118" s="11">
        <v>115</v>
      </c>
      <c r="B118" s="38" t="s">
        <v>186</v>
      </c>
      <c r="C118" s="38" t="s">
        <v>113</v>
      </c>
      <c r="D118" s="39" t="s">
        <v>249</v>
      </c>
      <c r="E118" s="38" t="s">
        <v>26</v>
      </c>
      <c r="F118" s="43">
        <v>0.1002199074074074</v>
      </c>
      <c r="G118" s="11" t="str">
        <f t="shared" si="2"/>
        <v>6.52/km</v>
      </c>
      <c r="H118" s="14">
        <f t="shared" si="3"/>
        <v>0.030474537037037022</v>
      </c>
      <c r="I118" s="14">
        <f>F118-INDEX($F$4:$F$876,MATCH(D118,$D$4:$D$876,0))</f>
        <v>0.024965277777777767</v>
      </c>
    </row>
    <row r="119" spans="1:9" ht="15" customHeight="1">
      <c r="A119" s="11">
        <v>116</v>
      </c>
      <c r="B119" s="38" t="s">
        <v>27</v>
      </c>
      <c r="C119" s="38" t="s">
        <v>211</v>
      </c>
      <c r="D119" s="39" t="s">
        <v>242</v>
      </c>
      <c r="E119" s="38" t="s">
        <v>148</v>
      </c>
      <c r="F119" s="43">
        <v>0.10028935185185185</v>
      </c>
      <c r="G119" s="11" t="str">
        <f t="shared" si="2"/>
        <v>6.53/km</v>
      </c>
      <c r="H119" s="14">
        <f t="shared" si="3"/>
        <v>0.030543981481481478</v>
      </c>
      <c r="I119" s="14">
        <f>F119-INDEX($F$4:$F$876,MATCH(D119,$D$4:$D$876,0))</f>
        <v>0.025821759259259253</v>
      </c>
    </row>
    <row r="120" spans="1:9" ht="15" customHeight="1">
      <c r="A120" s="11">
        <v>117</v>
      </c>
      <c r="B120" s="38" t="s">
        <v>28</v>
      </c>
      <c r="C120" s="38" t="s">
        <v>191</v>
      </c>
      <c r="D120" s="39" t="s">
        <v>9</v>
      </c>
      <c r="E120" s="38" t="s">
        <v>217</v>
      </c>
      <c r="F120" s="43">
        <v>0.10037037037037037</v>
      </c>
      <c r="G120" s="11" t="str">
        <f t="shared" si="2"/>
        <v>6.53/km</v>
      </c>
      <c r="H120" s="14">
        <f t="shared" si="3"/>
        <v>0.030625</v>
      </c>
      <c r="I120" s="14">
        <f>F120-INDEX($F$4:$F$876,MATCH(D120,$D$4:$D$876,0))</f>
        <v>0.005127314814814821</v>
      </c>
    </row>
    <row r="121" spans="1:9" ht="15" customHeight="1">
      <c r="A121" s="11">
        <v>118</v>
      </c>
      <c r="B121" s="38" t="s">
        <v>206</v>
      </c>
      <c r="C121" s="38" t="s">
        <v>207</v>
      </c>
      <c r="D121" s="39" t="s">
        <v>242</v>
      </c>
      <c r="E121" s="38" t="s">
        <v>263</v>
      </c>
      <c r="F121" s="43">
        <v>0.10086805555555556</v>
      </c>
      <c r="G121" s="11" t="str">
        <f t="shared" si="2"/>
        <v>6.55/km</v>
      </c>
      <c r="H121" s="14">
        <f t="shared" si="3"/>
        <v>0.031122685185185184</v>
      </c>
      <c r="I121" s="14">
        <f>F121-INDEX($F$4:$F$876,MATCH(D121,$D$4:$D$876,0))</f>
        <v>0.02640046296296296</v>
      </c>
    </row>
    <row r="122" spans="1:9" ht="15" customHeight="1">
      <c r="A122" s="11">
        <v>119</v>
      </c>
      <c r="B122" s="38" t="s">
        <v>208</v>
      </c>
      <c r="C122" s="38" t="s">
        <v>116</v>
      </c>
      <c r="D122" s="39" t="s">
        <v>249</v>
      </c>
      <c r="E122" s="38" t="s">
        <v>301</v>
      </c>
      <c r="F122" s="43">
        <v>0.10108796296296296</v>
      </c>
      <c r="G122" s="11" t="str">
        <f t="shared" si="2"/>
        <v>6.56/km</v>
      </c>
      <c r="H122" s="14">
        <f t="shared" si="3"/>
        <v>0.03134259259259259</v>
      </c>
      <c r="I122" s="14">
        <f>F122-INDEX($F$4:$F$876,MATCH(D122,$D$4:$D$876,0))</f>
        <v>0.025833333333333333</v>
      </c>
    </row>
    <row r="123" spans="1:9" ht="15" customHeight="1">
      <c r="A123" s="11">
        <v>120</v>
      </c>
      <c r="B123" s="38" t="s">
        <v>29</v>
      </c>
      <c r="C123" s="38" t="s">
        <v>30</v>
      </c>
      <c r="D123" s="39" t="s">
        <v>276</v>
      </c>
      <c r="E123" s="38" t="s">
        <v>247</v>
      </c>
      <c r="F123" s="43">
        <v>0.10210648148148149</v>
      </c>
      <c r="G123" s="11" t="str">
        <f t="shared" si="2"/>
        <v>7.00/km</v>
      </c>
      <c r="H123" s="14">
        <f t="shared" si="3"/>
        <v>0.03236111111111112</v>
      </c>
      <c r="I123" s="14">
        <f>F123-INDEX($F$4:$F$876,MATCH(D123,$D$4:$D$876,0))</f>
        <v>0.020335648148148158</v>
      </c>
    </row>
    <row r="124" spans="1:9" ht="15" customHeight="1">
      <c r="A124" s="11">
        <v>121</v>
      </c>
      <c r="B124" s="38" t="s">
        <v>213</v>
      </c>
      <c r="C124" s="38" t="s">
        <v>127</v>
      </c>
      <c r="D124" s="39" t="s">
        <v>244</v>
      </c>
      <c r="E124" s="38" t="s">
        <v>270</v>
      </c>
      <c r="F124" s="43">
        <v>0.10291666666666666</v>
      </c>
      <c r="G124" s="11" t="str">
        <f t="shared" si="2"/>
        <v>7.03/km</v>
      </c>
      <c r="H124" s="14">
        <f t="shared" si="3"/>
        <v>0.03317129629629628</v>
      </c>
      <c r="I124" s="14">
        <f>F124-INDEX($F$4:$F$876,MATCH(D124,$D$4:$D$876,0))</f>
        <v>0.028240740740740733</v>
      </c>
    </row>
    <row r="125" spans="1:9" ht="15" customHeight="1">
      <c r="A125" s="11">
        <v>122</v>
      </c>
      <c r="B125" s="38" t="s">
        <v>31</v>
      </c>
      <c r="C125" s="38" t="s">
        <v>32</v>
      </c>
      <c r="D125" s="39" t="s">
        <v>33</v>
      </c>
      <c r="E125" s="38" t="s">
        <v>340</v>
      </c>
      <c r="F125" s="43">
        <v>0.10311342592592593</v>
      </c>
      <c r="G125" s="11" t="str">
        <f t="shared" si="2"/>
        <v>7.04/km</v>
      </c>
      <c r="H125" s="14">
        <f t="shared" si="3"/>
        <v>0.033368055555555554</v>
      </c>
      <c r="I125" s="14">
        <f>F125-INDEX($F$4:$F$876,MATCH(D125,$D$4:$D$876,0))</f>
        <v>0</v>
      </c>
    </row>
    <row r="126" spans="1:9" ht="15" customHeight="1">
      <c r="A126" s="11">
        <v>123</v>
      </c>
      <c r="B126" s="38" t="s">
        <v>34</v>
      </c>
      <c r="C126" s="38" t="s">
        <v>126</v>
      </c>
      <c r="D126" s="39" t="s">
        <v>234</v>
      </c>
      <c r="E126" s="38" t="s">
        <v>35</v>
      </c>
      <c r="F126" s="43">
        <v>0.10324074074074074</v>
      </c>
      <c r="G126" s="11" t="str">
        <f t="shared" si="2"/>
        <v>7.05/km</v>
      </c>
      <c r="H126" s="14">
        <f t="shared" si="3"/>
        <v>0.03349537037037037</v>
      </c>
      <c r="I126" s="14">
        <f>F126-INDEX($F$4:$F$876,MATCH(D126,$D$4:$D$876,0))</f>
        <v>0.03307870370370371</v>
      </c>
    </row>
    <row r="127" spans="1:9" ht="15" customHeight="1">
      <c r="A127" s="11">
        <v>124</v>
      </c>
      <c r="B127" s="38" t="s">
        <v>204</v>
      </c>
      <c r="C127" s="38" t="s">
        <v>205</v>
      </c>
      <c r="D127" s="39" t="s">
        <v>257</v>
      </c>
      <c r="E127" s="38" t="s">
        <v>263</v>
      </c>
      <c r="F127" s="43">
        <v>0.10369212962962963</v>
      </c>
      <c r="G127" s="11" t="str">
        <f t="shared" si="2"/>
        <v>7.07/km</v>
      </c>
      <c r="H127" s="14">
        <f t="shared" si="3"/>
        <v>0.03394675925925926</v>
      </c>
      <c r="I127" s="14">
        <f>F127-INDEX($F$4:$F$876,MATCH(D127,$D$4:$D$876,0))</f>
        <v>0.027962962962962967</v>
      </c>
    </row>
    <row r="128" spans="1:9" ht="15" customHeight="1">
      <c r="A128" s="11">
        <v>125</v>
      </c>
      <c r="B128" s="38" t="s">
        <v>36</v>
      </c>
      <c r="C128" s="38" t="s">
        <v>211</v>
      </c>
      <c r="D128" s="39" t="s">
        <v>257</v>
      </c>
      <c r="E128" s="38" t="s">
        <v>317</v>
      </c>
      <c r="F128" s="43">
        <v>0.10460648148148148</v>
      </c>
      <c r="G128" s="11" t="str">
        <f t="shared" si="2"/>
        <v>7.10/km</v>
      </c>
      <c r="H128" s="14">
        <f t="shared" si="3"/>
        <v>0.03486111111111111</v>
      </c>
      <c r="I128" s="14">
        <f>F128-INDEX($F$4:$F$876,MATCH(D128,$D$4:$D$876,0))</f>
        <v>0.028877314814814814</v>
      </c>
    </row>
    <row r="129" spans="1:9" ht="15" customHeight="1">
      <c r="A129" s="11">
        <v>126</v>
      </c>
      <c r="B129" s="38" t="s">
        <v>37</v>
      </c>
      <c r="C129" s="38" t="s">
        <v>114</v>
      </c>
      <c r="D129" s="39" t="s">
        <v>242</v>
      </c>
      <c r="E129" s="38" t="s">
        <v>0</v>
      </c>
      <c r="F129" s="43">
        <v>0.10466435185185186</v>
      </c>
      <c r="G129" s="11" t="str">
        <f t="shared" si="2"/>
        <v>7.11/km</v>
      </c>
      <c r="H129" s="14">
        <f t="shared" si="3"/>
        <v>0.03491898148148148</v>
      </c>
      <c r="I129" s="14">
        <f>F129-INDEX($F$4:$F$876,MATCH(D129,$D$4:$D$876,0))</f>
        <v>0.030196759259259257</v>
      </c>
    </row>
    <row r="130" spans="1:9" ht="15" customHeight="1">
      <c r="A130" s="11">
        <v>127</v>
      </c>
      <c r="B130" s="38" t="s">
        <v>38</v>
      </c>
      <c r="C130" s="38" t="s">
        <v>212</v>
      </c>
      <c r="D130" s="39" t="s">
        <v>276</v>
      </c>
      <c r="E130" s="38" t="s">
        <v>282</v>
      </c>
      <c r="F130" s="43">
        <v>0.10469907407407408</v>
      </c>
      <c r="G130" s="11" t="str">
        <f t="shared" si="2"/>
        <v>7.11/km</v>
      </c>
      <c r="H130" s="14">
        <f t="shared" si="3"/>
        <v>0.03495370370370371</v>
      </c>
      <c r="I130" s="14">
        <f>F130-INDEX($F$4:$F$876,MATCH(D130,$D$4:$D$876,0))</f>
        <v>0.02292824074074075</v>
      </c>
    </row>
    <row r="131" spans="1:9" ht="15" customHeight="1">
      <c r="A131" s="11">
        <v>128</v>
      </c>
      <c r="B131" s="38" t="s">
        <v>39</v>
      </c>
      <c r="C131" s="38" t="s">
        <v>40</v>
      </c>
      <c r="D131" s="39" t="s">
        <v>257</v>
      </c>
      <c r="E131" s="38" t="s">
        <v>294</v>
      </c>
      <c r="F131" s="43">
        <v>0.10474537037037036</v>
      </c>
      <c r="G131" s="11" t="str">
        <f t="shared" si="2"/>
        <v>7.11/km</v>
      </c>
      <c r="H131" s="14">
        <f t="shared" si="3"/>
        <v>0.03499999999999999</v>
      </c>
      <c r="I131" s="14">
        <f>F131-INDEX($F$4:$F$876,MATCH(D131,$D$4:$D$876,0))</f>
        <v>0.029016203703703697</v>
      </c>
    </row>
    <row r="132" spans="1:9" ht="15" customHeight="1">
      <c r="A132" s="11">
        <v>129</v>
      </c>
      <c r="B132" s="38" t="s">
        <v>41</v>
      </c>
      <c r="C132" s="38" t="s">
        <v>205</v>
      </c>
      <c r="D132" s="39" t="s">
        <v>244</v>
      </c>
      <c r="E132" s="38" t="s">
        <v>279</v>
      </c>
      <c r="F132" s="43">
        <v>0.10512731481481481</v>
      </c>
      <c r="G132" s="11" t="str">
        <f t="shared" si="2"/>
        <v>7.13/km</v>
      </c>
      <c r="H132" s="14">
        <f t="shared" si="3"/>
        <v>0.03538194444444444</v>
      </c>
      <c r="I132" s="14">
        <f>F132-INDEX($F$4:$F$876,MATCH(D132,$D$4:$D$876,0))</f>
        <v>0.03045138888888889</v>
      </c>
    </row>
    <row r="133" spans="1:9" ht="15" customHeight="1">
      <c r="A133" s="11">
        <v>130</v>
      </c>
      <c r="B133" s="38" t="s">
        <v>42</v>
      </c>
      <c r="C133" s="38" t="s">
        <v>43</v>
      </c>
      <c r="D133" s="39" t="s">
        <v>242</v>
      </c>
      <c r="E133" s="38" t="s">
        <v>148</v>
      </c>
      <c r="F133" s="43">
        <v>0.10525462962962963</v>
      </c>
      <c r="G133" s="11" t="str">
        <f aca="true" t="shared" si="4" ref="G133:G175">TEXT(INT((HOUR(F133)*3600+MINUTE(F133)*60+SECOND(F133))/$I$2/60),"0")&amp;"."&amp;TEXT(MOD((HOUR(F133)*3600+MINUTE(F133)*60+SECOND(F133))/$I$2,60),"00")&amp;"/km"</f>
        <v>7.13/km</v>
      </c>
      <c r="H133" s="14">
        <f aca="true" t="shared" si="5" ref="H133:H175">F133-$F$4</f>
        <v>0.035509259259259254</v>
      </c>
      <c r="I133" s="14">
        <f>F133-INDEX($F$4:$F$876,MATCH(D133,$D$4:$D$876,0))</f>
        <v>0.03078703703703703</v>
      </c>
    </row>
    <row r="134" spans="1:9" ht="15" customHeight="1">
      <c r="A134" s="11">
        <v>131</v>
      </c>
      <c r="B134" s="38" t="s">
        <v>44</v>
      </c>
      <c r="C134" s="38" t="s">
        <v>121</v>
      </c>
      <c r="D134" s="39" t="s">
        <v>249</v>
      </c>
      <c r="E134" s="38" t="s">
        <v>176</v>
      </c>
      <c r="F134" s="43">
        <v>0.10530092592592592</v>
      </c>
      <c r="G134" s="11" t="str">
        <f t="shared" si="4"/>
        <v>7.13/km</v>
      </c>
      <c r="H134" s="14">
        <f t="shared" si="5"/>
        <v>0.03555555555555555</v>
      </c>
      <c r="I134" s="14">
        <f>F134-INDEX($F$4:$F$876,MATCH(D134,$D$4:$D$876,0))</f>
        <v>0.030046296296296293</v>
      </c>
    </row>
    <row r="135" spans="1:9" ht="15" customHeight="1">
      <c r="A135" s="11">
        <v>132</v>
      </c>
      <c r="B135" s="38" t="s">
        <v>334</v>
      </c>
      <c r="C135" s="38" t="s">
        <v>159</v>
      </c>
      <c r="D135" s="39" t="s">
        <v>231</v>
      </c>
      <c r="E135" s="38" t="s">
        <v>245</v>
      </c>
      <c r="F135" s="43">
        <v>0.10577546296296296</v>
      </c>
      <c r="G135" s="11" t="str">
        <f t="shared" si="4"/>
        <v>7.15/km</v>
      </c>
      <c r="H135" s="14">
        <f t="shared" si="5"/>
        <v>0.036030092592592586</v>
      </c>
      <c r="I135" s="14">
        <f>F135-INDEX($F$4:$F$876,MATCH(D135,$D$4:$D$876,0))</f>
        <v>0.036030092592592586</v>
      </c>
    </row>
    <row r="136" spans="1:9" ht="15" customHeight="1">
      <c r="A136" s="11">
        <v>133</v>
      </c>
      <c r="B136" s="38" t="s">
        <v>45</v>
      </c>
      <c r="C136" s="38" t="s">
        <v>46</v>
      </c>
      <c r="D136" s="39" t="s">
        <v>242</v>
      </c>
      <c r="E136" s="38" t="s">
        <v>317</v>
      </c>
      <c r="F136" s="43">
        <v>0.10583333333333333</v>
      </c>
      <c r="G136" s="11" t="str">
        <f t="shared" si="4"/>
        <v>7.15/km</v>
      </c>
      <c r="H136" s="14">
        <f t="shared" si="5"/>
        <v>0.03608796296296296</v>
      </c>
      <c r="I136" s="14">
        <f>F136-INDEX($F$4:$F$876,MATCH(D136,$D$4:$D$876,0))</f>
        <v>0.031365740740740736</v>
      </c>
    </row>
    <row r="137" spans="1:9" ht="15" customHeight="1">
      <c r="A137" s="11">
        <v>134</v>
      </c>
      <c r="B137" s="38" t="s">
        <v>47</v>
      </c>
      <c r="C137" s="38" t="s">
        <v>48</v>
      </c>
      <c r="D137" s="39" t="s">
        <v>244</v>
      </c>
      <c r="E137" s="38" t="s">
        <v>317</v>
      </c>
      <c r="F137" s="43">
        <v>0.10600694444444443</v>
      </c>
      <c r="G137" s="11" t="str">
        <f t="shared" si="4"/>
        <v>7.16/km</v>
      </c>
      <c r="H137" s="14">
        <f t="shared" si="5"/>
        <v>0.03626157407407406</v>
      </c>
      <c r="I137" s="14">
        <f>F137-INDEX($F$4:$F$876,MATCH(D137,$D$4:$D$876,0))</f>
        <v>0.03133101851851851</v>
      </c>
    </row>
    <row r="138" spans="1:9" ht="15" customHeight="1">
      <c r="A138" s="11">
        <v>135</v>
      </c>
      <c r="B138" s="38" t="s">
        <v>49</v>
      </c>
      <c r="C138" s="38" t="s">
        <v>139</v>
      </c>
      <c r="D138" s="39" t="s">
        <v>242</v>
      </c>
      <c r="E138" s="38" t="s">
        <v>245</v>
      </c>
      <c r="F138" s="43">
        <v>0.10608796296296297</v>
      </c>
      <c r="G138" s="11" t="str">
        <f t="shared" si="4"/>
        <v>7.16/km</v>
      </c>
      <c r="H138" s="14">
        <f t="shared" si="5"/>
        <v>0.03634259259259259</v>
      </c>
      <c r="I138" s="14">
        <f>F138-INDEX($F$4:$F$876,MATCH(D138,$D$4:$D$876,0))</f>
        <v>0.03162037037037037</v>
      </c>
    </row>
    <row r="139" spans="1:9" ht="15" customHeight="1">
      <c r="A139" s="11">
        <v>136</v>
      </c>
      <c r="B139" s="38" t="s">
        <v>50</v>
      </c>
      <c r="C139" s="38" t="s">
        <v>51</v>
      </c>
      <c r="D139" s="39" t="s">
        <v>33</v>
      </c>
      <c r="E139" s="38" t="s">
        <v>52</v>
      </c>
      <c r="F139" s="43">
        <v>0.1065162037037037</v>
      </c>
      <c r="G139" s="11" t="str">
        <f t="shared" si="4"/>
        <v>7.18/km</v>
      </c>
      <c r="H139" s="14">
        <f t="shared" si="5"/>
        <v>0.03677083333333332</v>
      </c>
      <c r="I139" s="14">
        <f>F139-INDEX($F$4:$F$876,MATCH(D139,$D$4:$D$876,0))</f>
        <v>0.0034027777777777685</v>
      </c>
    </row>
    <row r="140" spans="1:9" ht="15" customHeight="1">
      <c r="A140" s="11">
        <v>137</v>
      </c>
      <c r="B140" s="38" t="s">
        <v>53</v>
      </c>
      <c r="C140" s="38" t="s">
        <v>216</v>
      </c>
      <c r="D140" s="39" t="s">
        <v>244</v>
      </c>
      <c r="E140" s="38" t="s">
        <v>52</v>
      </c>
      <c r="F140" s="43">
        <v>0.1065162037037037</v>
      </c>
      <c r="G140" s="11" t="str">
        <f t="shared" si="4"/>
        <v>7.18/km</v>
      </c>
      <c r="H140" s="14">
        <f t="shared" si="5"/>
        <v>0.03677083333333332</v>
      </c>
      <c r="I140" s="14">
        <f>F140-INDEX($F$4:$F$876,MATCH(D140,$D$4:$D$876,0))</f>
        <v>0.03184027777777777</v>
      </c>
    </row>
    <row r="141" spans="1:9" ht="15" customHeight="1">
      <c r="A141" s="11">
        <v>138</v>
      </c>
      <c r="B141" s="38" t="s">
        <v>54</v>
      </c>
      <c r="C141" s="38" t="s">
        <v>55</v>
      </c>
      <c r="D141" s="39" t="s">
        <v>257</v>
      </c>
      <c r="E141" s="38" t="s">
        <v>176</v>
      </c>
      <c r="F141" s="43">
        <v>0.10699074074074073</v>
      </c>
      <c r="G141" s="11" t="str">
        <f t="shared" si="4"/>
        <v>7.20/km</v>
      </c>
      <c r="H141" s="14">
        <f t="shared" si="5"/>
        <v>0.03724537037037036</v>
      </c>
      <c r="I141" s="14">
        <f>F141-INDEX($F$4:$F$876,MATCH(D141,$D$4:$D$876,0))</f>
        <v>0.03126157407407407</v>
      </c>
    </row>
    <row r="142" spans="1:9" ht="15" customHeight="1">
      <c r="A142" s="11">
        <v>139</v>
      </c>
      <c r="B142" s="38" t="s">
        <v>56</v>
      </c>
      <c r="C142" s="38" t="s">
        <v>187</v>
      </c>
      <c r="D142" s="39" t="s">
        <v>293</v>
      </c>
      <c r="E142" s="38" t="s">
        <v>57</v>
      </c>
      <c r="F142" s="43">
        <v>0.1085300925925926</v>
      </c>
      <c r="G142" s="11" t="str">
        <f t="shared" si="4"/>
        <v>7.27/km</v>
      </c>
      <c r="H142" s="14">
        <f t="shared" si="5"/>
        <v>0.03878472222222222</v>
      </c>
      <c r="I142" s="14">
        <f>F142-INDEX($F$4:$F$876,MATCH(D142,$D$4:$D$876,0))</f>
        <v>0.02282407407407408</v>
      </c>
    </row>
    <row r="143" spans="1:9" ht="15" customHeight="1">
      <c r="A143" s="11">
        <v>140</v>
      </c>
      <c r="B143" s="38" t="s">
        <v>58</v>
      </c>
      <c r="C143" s="38" t="s">
        <v>113</v>
      </c>
      <c r="D143" s="39" t="s">
        <v>231</v>
      </c>
      <c r="E143" s="38" t="s">
        <v>245</v>
      </c>
      <c r="F143" s="43">
        <v>0.10928240740740741</v>
      </c>
      <c r="G143" s="11" t="str">
        <f t="shared" si="4"/>
        <v>7.30/km</v>
      </c>
      <c r="H143" s="14">
        <f t="shared" si="5"/>
        <v>0.03953703703703704</v>
      </c>
      <c r="I143" s="14">
        <f>F143-INDEX($F$4:$F$876,MATCH(D143,$D$4:$D$876,0))</f>
        <v>0.03953703703703704</v>
      </c>
    </row>
    <row r="144" spans="1:9" ht="15" customHeight="1">
      <c r="A144" s="11">
        <v>141</v>
      </c>
      <c r="B144" s="38" t="s">
        <v>59</v>
      </c>
      <c r="C144" s="38" t="s">
        <v>126</v>
      </c>
      <c r="D144" s="39" t="s">
        <v>234</v>
      </c>
      <c r="E144" s="38" t="s">
        <v>235</v>
      </c>
      <c r="F144" s="43">
        <v>0.10950231481481482</v>
      </c>
      <c r="G144" s="11" t="str">
        <f t="shared" si="4"/>
        <v>7.31/km</v>
      </c>
      <c r="H144" s="14">
        <f t="shared" si="5"/>
        <v>0.03975694444444444</v>
      </c>
      <c r="I144" s="14">
        <f>F144-INDEX($F$4:$F$876,MATCH(D144,$D$4:$D$876,0))</f>
        <v>0.03934027777777778</v>
      </c>
    </row>
    <row r="145" spans="1:9" ht="15" customHeight="1">
      <c r="A145" s="11">
        <v>142</v>
      </c>
      <c r="B145" s="38" t="s">
        <v>60</v>
      </c>
      <c r="C145" s="38" t="s">
        <v>133</v>
      </c>
      <c r="D145" s="39" t="s">
        <v>285</v>
      </c>
      <c r="E145" s="38" t="s">
        <v>148</v>
      </c>
      <c r="F145" s="43">
        <v>0.11047453703703704</v>
      </c>
      <c r="G145" s="11" t="str">
        <f t="shared" si="4"/>
        <v>7.35/km</v>
      </c>
      <c r="H145" s="14">
        <f t="shared" si="5"/>
        <v>0.040729166666666664</v>
      </c>
      <c r="I145" s="14">
        <f>F145-INDEX($F$4:$F$876,MATCH(D145,$D$4:$D$876,0))</f>
        <v>0.02704861111111112</v>
      </c>
    </row>
    <row r="146" spans="1:9" ht="15" customHeight="1">
      <c r="A146" s="11">
        <v>143</v>
      </c>
      <c r="B146" s="38" t="s">
        <v>61</v>
      </c>
      <c r="C146" s="38" t="s">
        <v>191</v>
      </c>
      <c r="D146" s="39" t="s">
        <v>244</v>
      </c>
      <c r="E146" s="38" t="s">
        <v>148</v>
      </c>
      <c r="F146" s="43">
        <v>0.11048611111111112</v>
      </c>
      <c r="G146" s="11" t="str">
        <f t="shared" si="4"/>
        <v>7.35/km</v>
      </c>
      <c r="H146" s="14">
        <f t="shared" si="5"/>
        <v>0.040740740740740744</v>
      </c>
      <c r="I146" s="14">
        <f>F146-INDEX($F$4:$F$876,MATCH(D146,$D$4:$D$876,0))</f>
        <v>0.035810185185185195</v>
      </c>
    </row>
    <row r="147" spans="1:9" ht="15" customHeight="1">
      <c r="A147" s="11">
        <v>144</v>
      </c>
      <c r="B147" s="38" t="s">
        <v>215</v>
      </c>
      <c r="C147" s="38" t="s">
        <v>62</v>
      </c>
      <c r="D147" s="39" t="s">
        <v>285</v>
      </c>
      <c r="E147" s="38" t="s">
        <v>250</v>
      </c>
      <c r="F147" s="43">
        <v>0.1107523148148148</v>
      </c>
      <c r="G147" s="11" t="str">
        <f t="shared" si="4"/>
        <v>7.36/km</v>
      </c>
      <c r="H147" s="14">
        <f t="shared" si="5"/>
        <v>0.04100694444444443</v>
      </c>
      <c r="I147" s="14">
        <f>F147-INDEX($F$4:$F$876,MATCH(D147,$D$4:$D$876,0))</f>
        <v>0.027326388888888886</v>
      </c>
    </row>
    <row r="148" spans="1:9" ht="15" customHeight="1">
      <c r="A148" s="11">
        <v>145</v>
      </c>
      <c r="B148" s="38" t="s">
        <v>63</v>
      </c>
      <c r="C148" s="38" t="s">
        <v>207</v>
      </c>
      <c r="D148" s="39" t="s">
        <v>242</v>
      </c>
      <c r="E148" s="38" t="s">
        <v>245</v>
      </c>
      <c r="F148" s="43">
        <v>0.11091435185185185</v>
      </c>
      <c r="G148" s="11" t="str">
        <f t="shared" si="4"/>
        <v>7.36/km</v>
      </c>
      <c r="H148" s="14">
        <f t="shared" si="5"/>
        <v>0.04116898148148147</v>
      </c>
      <c r="I148" s="14">
        <f>F148-INDEX($F$4:$F$876,MATCH(D148,$D$4:$D$876,0))</f>
        <v>0.03644675925925925</v>
      </c>
    </row>
    <row r="149" spans="1:9" ht="15" customHeight="1">
      <c r="A149" s="11">
        <v>146</v>
      </c>
      <c r="B149" s="38" t="s">
        <v>64</v>
      </c>
      <c r="C149" s="38" t="s">
        <v>121</v>
      </c>
      <c r="D149" s="39" t="s">
        <v>242</v>
      </c>
      <c r="E149" s="38" t="s">
        <v>275</v>
      </c>
      <c r="F149" s="43">
        <v>0.11118055555555556</v>
      </c>
      <c r="G149" s="11" t="str">
        <f t="shared" si="4"/>
        <v>7.37/km</v>
      </c>
      <c r="H149" s="14">
        <f t="shared" si="5"/>
        <v>0.041435185185185186</v>
      </c>
      <c r="I149" s="14">
        <f>F149-INDEX($F$4:$F$876,MATCH(D149,$D$4:$D$876,0))</f>
        <v>0.03671296296296296</v>
      </c>
    </row>
    <row r="150" spans="1:9" ht="15" customHeight="1">
      <c r="A150" s="11">
        <v>147</v>
      </c>
      <c r="B150" s="38" t="s">
        <v>65</v>
      </c>
      <c r="C150" s="38" t="s">
        <v>66</v>
      </c>
      <c r="D150" s="39" t="s">
        <v>231</v>
      </c>
      <c r="E150" s="38" t="s">
        <v>275</v>
      </c>
      <c r="F150" s="43">
        <v>0.11270833333333334</v>
      </c>
      <c r="G150" s="11" t="str">
        <f t="shared" si="4"/>
        <v>7.44/km</v>
      </c>
      <c r="H150" s="14">
        <f t="shared" si="5"/>
        <v>0.04296296296296297</v>
      </c>
      <c r="I150" s="14">
        <f>F150-INDEX($F$4:$F$876,MATCH(D150,$D$4:$D$876,0))</f>
        <v>0.04296296296296297</v>
      </c>
    </row>
    <row r="151" spans="1:9" ht="15" customHeight="1">
      <c r="A151" s="16">
        <v>148</v>
      </c>
      <c r="B151" s="45" t="s">
        <v>67</v>
      </c>
      <c r="C151" s="45" t="s">
        <v>68</v>
      </c>
      <c r="D151" s="46" t="s">
        <v>10</v>
      </c>
      <c r="E151" s="45" t="s">
        <v>95</v>
      </c>
      <c r="F151" s="47">
        <v>0.11293981481481481</v>
      </c>
      <c r="G151" s="16" t="str">
        <f t="shared" si="4"/>
        <v>7.45/km</v>
      </c>
      <c r="H151" s="18">
        <f t="shared" si="5"/>
        <v>0.04319444444444444</v>
      </c>
      <c r="I151" s="18">
        <f>F151-INDEX($F$4:$F$876,MATCH(D151,$D$4:$D$876,0))</f>
        <v>0.017685185185185193</v>
      </c>
    </row>
    <row r="152" spans="1:9" ht="15" customHeight="1">
      <c r="A152" s="11">
        <v>149</v>
      </c>
      <c r="B152" s="38" t="s">
        <v>69</v>
      </c>
      <c r="C152" s="38" t="s">
        <v>116</v>
      </c>
      <c r="D152" s="39" t="s">
        <v>244</v>
      </c>
      <c r="E152" s="38" t="s">
        <v>176</v>
      </c>
      <c r="F152" s="43">
        <v>0.11333333333333334</v>
      </c>
      <c r="G152" s="11" t="str">
        <f t="shared" si="4"/>
        <v>7.46/km</v>
      </c>
      <c r="H152" s="14">
        <f t="shared" si="5"/>
        <v>0.04358796296296297</v>
      </c>
      <c r="I152" s="14">
        <f>F152-INDEX($F$4:$F$876,MATCH(D152,$D$4:$D$876,0))</f>
        <v>0.03865740740740742</v>
      </c>
    </row>
    <row r="153" spans="1:9" ht="15" customHeight="1">
      <c r="A153" s="11">
        <v>150</v>
      </c>
      <c r="B153" s="38" t="s">
        <v>70</v>
      </c>
      <c r="C153" s="38" t="s">
        <v>116</v>
      </c>
      <c r="D153" s="39" t="s">
        <v>257</v>
      </c>
      <c r="E153" s="38" t="s">
        <v>71</v>
      </c>
      <c r="F153" s="43">
        <v>0.11388888888888889</v>
      </c>
      <c r="G153" s="11" t="str">
        <f t="shared" si="4"/>
        <v>7.49/km</v>
      </c>
      <c r="H153" s="14">
        <f t="shared" si="5"/>
        <v>0.04414351851851851</v>
      </c>
      <c r="I153" s="14">
        <f>F153-INDEX($F$4:$F$876,MATCH(D153,$D$4:$D$876,0))</f>
        <v>0.03815972222222222</v>
      </c>
    </row>
    <row r="154" spans="1:9" ht="15" customHeight="1">
      <c r="A154" s="11">
        <v>151</v>
      </c>
      <c r="B154" s="38" t="s">
        <v>325</v>
      </c>
      <c r="C154" s="38" t="s">
        <v>145</v>
      </c>
      <c r="D154" s="39" t="s">
        <v>234</v>
      </c>
      <c r="E154" s="38" t="s">
        <v>176</v>
      </c>
      <c r="F154" s="43">
        <v>0.11457175925925926</v>
      </c>
      <c r="G154" s="11" t="str">
        <f t="shared" si="4"/>
        <v>7.51/km</v>
      </c>
      <c r="H154" s="14">
        <f t="shared" si="5"/>
        <v>0.04482638888888889</v>
      </c>
      <c r="I154" s="14">
        <f>F154-INDEX($F$4:$F$876,MATCH(D154,$D$4:$D$876,0))</f>
        <v>0.044409722222222225</v>
      </c>
    </row>
    <row r="155" spans="1:9" ht="15" customHeight="1">
      <c r="A155" s="11">
        <v>152</v>
      </c>
      <c r="B155" s="38" t="s">
        <v>218</v>
      </c>
      <c r="C155" s="38" t="s">
        <v>133</v>
      </c>
      <c r="D155" s="39" t="s">
        <v>285</v>
      </c>
      <c r="E155" s="38" t="s">
        <v>7</v>
      </c>
      <c r="F155" s="43">
        <v>0.1147685185185185</v>
      </c>
      <c r="G155" s="11" t="str">
        <f t="shared" si="4"/>
        <v>7.52/km</v>
      </c>
      <c r="H155" s="14">
        <f t="shared" si="5"/>
        <v>0.04502314814814813</v>
      </c>
      <c r="I155" s="14">
        <f>F155-INDEX($F$4:$F$876,MATCH(D155,$D$4:$D$876,0))</f>
        <v>0.03134259259259259</v>
      </c>
    </row>
    <row r="156" spans="1:9" ht="15" customHeight="1">
      <c r="A156" s="11">
        <v>153</v>
      </c>
      <c r="B156" s="38" t="s">
        <v>72</v>
      </c>
      <c r="C156" s="38" t="s">
        <v>73</v>
      </c>
      <c r="D156" s="39" t="s">
        <v>33</v>
      </c>
      <c r="E156" s="38" t="s">
        <v>12</v>
      </c>
      <c r="F156" s="43">
        <v>0.11496527777777778</v>
      </c>
      <c r="G156" s="11" t="str">
        <f t="shared" si="4"/>
        <v>7.53/km</v>
      </c>
      <c r="H156" s="14">
        <f t="shared" si="5"/>
        <v>0.0452199074074074</v>
      </c>
      <c r="I156" s="14">
        <f>F156-INDEX($F$4:$F$876,MATCH(D156,$D$4:$D$876,0))</f>
        <v>0.01185185185185185</v>
      </c>
    </row>
    <row r="157" spans="1:9" ht="15" customHeight="1">
      <c r="A157" s="11">
        <v>154</v>
      </c>
      <c r="B157" s="38" t="s">
        <v>17</v>
      </c>
      <c r="C157" s="38" t="s">
        <v>74</v>
      </c>
      <c r="D157" s="39" t="s">
        <v>276</v>
      </c>
      <c r="E157" s="38" t="s">
        <v>176</v>
      </c>
      <c r="F157" s="43">
        <v>0.11515046296296295</v>
      </c>
      <c r="G157" s="11" t="str">
        <f t="shared" si="4"/>
        <v>7.54/km</v>
      </c>
      <c r="H157" s="14">
        <f t="shared" si="5"/>
        <v>0.04540509259259258</v>
      </c>
      <c r="I157" s="14">
        <f>F157-INDEX($F$4:$F$876,MATCH(D157,$D$4:$D$876,0))</f>
        <v>0.03337962962962962</v>
      </c>
    </row>
    <row r="158" spans="1:9" ht="15" customHeight="1">
      <c r="A158" s="11">
        <v>155</v>
      </c>
      <c r="B158" s="38" t="s">
        <v>75</v>
      </c>
      <c r="C158" s="38" t="s">
        <v>119</v>
      </c>
      <c r="D158" s="39" t="s">
        <v>244</v>
      </c>
      <c r="E158" s="38" t="s">
        <v>275</v>
      </c>
      <c r="F158" s="43">
        <v>0.11537037037037036</v>
      </c>
      <c r="G158" s="11" t="str">
        <f t="shared" si="4"/>
        <v>7.55/km</v>
      </c>
      <c r="H158" s="14">
        <f t="shared" si="5"/>
        <v>0.045624999999999985</v>
      </c>
      <c r="I158" s="14">
        <f>F158-INDEX($F$4:$F$876,MATCH(D158,$D$4:$D$876,0))</f>
        <v>0.040694444444444436</v>
      </c>
    </row>
    <row r="159" spans="1:9" ht="15" customHeight="1">
      <c r="A159" s="11">
        <v>156</v>
      </c>
      <c r="B159" s="38" t="s">
        <v>76</v>
      </c>
      <c r="C159" s="38" t="s">
        <v>130</v>
      </c>
      <c r="D159" s="39" t="s">
        <v>77</v>
      </c>
      <c r="E159" s="38" t="s">
        <v>267</v>
      </c>
      <c r="F159" s="43">
        <v>0.11731481481481482</v>
      </c>
      <c r="G159" s="11" t="str">
        <f t="shared" si="4"/>
        <v>8.03/km</v>
      </c>
      <c r="H159" s="14">
        <f t="shared" si="5"/>
        <v>0.04756944444444444</v>
      </c>
      <c r="I159" s="14">
        <f>F159-INDEX($F$4:$F$876,MATCH(D159,$D$4:$D$876,0))</f>
        <v>0</v>
      </c>
    </row>
    <row r="160" spans="1:9" ht="15" customHeight="1">
      <c r="A160" s="11">
        <v>157</v>
      </c>
      <c r="B160" s="38" t="s">
        <v>227</v>
      </c>
      <c r="C160" s="38" t="s">
        <v>228</v>
      </c>
      <c r="D160" s="39" t="s">
        <v>78</v>
      </c>
      <c r="E160" s="38" t="s">
        <v>71</v>
      </c>
      <c r="F160" s="43">
        <v>0.12114583333333334</v>
      </c>
      <c r="G160" s="11" t="str">
        <f t="shared" si="4"/>
        <v>8.18/km</v>
      </c>
      <c r="H160" s="14">
        <f t="shared" si="5"/>
        <v>0.05140046296296297</v>
      </c>
      <c r="I160" s="14">
        <f>F160-INDEX($F$4:$F$876,MATCH(D160,$D$4:$D$876,0))</f>
        <v>0</v>
      </c>
    </row>
    <row r="161" spans="1:9" ht="15" customHeight="1">
      <c r="A161" s="11">
        <v>158</v>
      </c>
      <c r="B161" s="38" t="s">
        <v>79</v>
      </c>
      <c r="C161" s="38" t="s">
        <v>289</v>
      </c>
      <c r="D161" s="39" t="s">
        <v>10</v>
      </c>
      <c r="E161" s="38" t="s">
        <v>80</v>
      </c>
      <c r="F161" s="43">
        <v>0.12126157407407408</v>
      </c>
      <c r="G161" s="11" t="str">
        <f t="shared" si="4"/>
        <v>8.19/km</v>
      </c>
      <c r="H161" s="14">
        <f t="shared" si="5"/>
        <v>0.0515162037037037</v>
      </c>
      <c r="I161" s="14">
        <f>F161-INDEX($F$4:$F$876,MATCH(D161,$D$4:$D$876,0))</f>
        <v>0.026006944444444458</v>
      </c>
    </row>
    <row r="162" spans="1:9" ht="15" customHeight="1">
      <c r="A162" s="11">
        <v>159</v>
      </c>
      <c r="B162" s="38" t="s">
        <v>81</v>
      </c>
      <c r="C162" s="38" t="s">
        <v>82</v>
      </c>
      <c r="D162" s="39" t="s">
        <v>33</v>
      </c>
      <c r="E162" s="38" t="s">
        <v>275</v>
      </c>
      <c r="F162" s="43">
        <v>0.1213425925925926</v>
      </c>
      <c r="G162" s="11" t="str">
        <f t="shared" si="4"/>
        <v>8.19/km</v>
      </c>
      <c r="H162" s="14">
        <f t="shared" si="5"/>
        <v>0.051597222222222225</v>
      </c>
      <c r="I162" s="14">
        <f>F162-INDEX($F$4:$F$876,MATCH(D162,$D$4:$D$876,0))</f>
        <v>0.01822916666666667</v>
      </c>
    </row>
    <row r="163" spans="1:9" ht="15" customHeight="1">
      <c r="A163" s="11">
        <v>160</v>
      </c>
      <c r="B163" s="38" t="s">
        <v>83</v>
      </c>
      <c r="C163" s="38" t="s">
        <v>116</v>
      </c>
      <c r="D163" s="39" t="s">
        <v>234</v>
      </c>
      <c r="E163" s="38" t="s">
        <v>176</v>
      </c>
      <c r="F163" s="43">
        <v>0.12228009259259259</v>
      </c>
      <c r="G163" s="11" t="str">
        <f t="shared" si="4"/>
        <v>8.23/km</v>
      </c>
      <c r="H163" s="14">
        <f t="shared" si="5"/>
        <v>0.05253472222222222</v>
      </c>
      <c r="I163" s="14">
        <f>F163-INDEX($F$4:$F$876,MATCH(D163,$D$4:$D$876,0))</f>
        <v>0.052118055555555556</v>
      </c>
    </row>
    <row r="164" spans="1:9" ht="15" customHeight="1">
      <c r="A164" s="11">
        <v>161</v>
      </c>
      <c r="B164" s="38" t="s">
        <v>84</v>
      </c>
      <c r="C164" s="38" t="s">
        <v>122</v>
      </c>
      <c r="D164" s="39" t="s">
        <v>244</v>
      </c>
      <c r="E164" s="38" t="s">
        <v>85</v>
      </c>
      <c r="F164" s="43">
        <v>0.1238425925925926</v>
      </c>
      <c r="G164" s="11" t="str">
        <f t="shared" si="4"/>
        <v>8.30/km</v>
      </c>
      <c r="H164" s="14">
        <f t="shared" si="5"/>
        <v>0.05409722222222223</v>
      </c>
      <c r="I164" s="14">
        <f>F164-INDEX($F$4:$F$876,MATCH(D164,$D$4:$D$876,0))</f>
        <v>0.04916666666666668</v>
      </c>
    </row>
    <row r="165" spans="1:9" ht="15" customHeight="1">
      <c r="A165" s="11">
        <v>162</v>
      </c>
      <c r="B165" s="38" t="s">
        <v>225</v>
      </c>
      <c r="C165" s="38" t="s">
        <v>211</v>
      </c>
      <c r="D165" s="39" t="s">
        <v>9</v>
      </c>
      <c r="E165" s="38" t="s">
        <v>308</v>
      </c>
      <c r="F165" s="43">
        <v>0.1252662037037037</v>
      </c>
      <c r="G165" s="11" t="str">
        <f t="shared" si="4"/>
        <v>8.35/km</v>
      </c>
      <c r="H165" s="14">
        <f t="shared" si="5"/>
        <v>0.055520833333333325</v>
      </c>
      <c r="I165" s="14">
        <f>F165-INDEX($F$4:$F$876,MATCH(D165,$D$4:$D$876,0))</f>
        <v>0.030023148148148146</v>
      </c>
    </row>
    <row r="166" spans="1:9" ht="15" customHeight="1">
      <c r="A166" s="11">
        <v>163</v>
      </c>
      <c r="B166" s="38" t="s">
        <v>223</v>
      </c>
      <c r="C166" s="38" t="s">
        <v>121</v>
      </c>
      <c r="D166" s="39" t="s">
        <v>244</v>
      </c>
      <c r="E166" s="38" t="s">
        <v>308</v>
      </c>
      <c r="F166" s="43">
        <v>0.1252662037037037</v>
      </c>
      <c r="G166" s="11" t="str">
        <f t="shared" si="4"/>
        <v>8.35/km</v>
      </c>
      <c r="H166" s="14">
        <f t="shared" si="5"/>
        <v>0.055520833333333325</v>
      </c>
      <c r="I166" s="14">
        <f>F166-INDEX($F$4:$F$876,MATCH(D166,$D$4:$D$876,0))</f>
        <v>0.050590277777777776</v>
      </c>
    </row>
    <row r="167" spans="1:9" ht="15" customHeight="1">
      <c r="A167" s="11">
        <v>164</v>
      </c>
      <c r="B167" s="38" t="s">
        <v>221</v>
      </c>
      <c r="C167" s="38" t="s">
        <v>222</v>
      </c>
      <c r="D167" s="39" t="s">
        <v>244</v>
      </c>
      <c r="E167" s="38" t="s">
        <v>308</v>
      </c>
      <c r="F167" s="43">
        <v>0.1252777777777778</v>
      </c>
      <c r="G167" s="11" t="str">
        <f t="shared" si="4"/>
        <v>8.35/km</v>
      </c>
      <c r="H167" s="14">
        <f t="shared" si="5"/>
        <v>0.05553240740740742</v>
      </c>
      <c r="I167" s="14">
        <f>F167-INDEX($F$4:$F$876,MATCH(D167,$D$4:$D$876,0))</f>
        <v>0.05060185185185187</v>
      </c>
    </row>
    <row r="168" spans="1:9" ht="15" customHeight="1">
      <c r="A168" s="11">
        <v>165</v>
      </c>
      <c r="B168" s="38" t="s">
        <v>86</v>
      </c>
      <c r="C168" s="38" t="s">
        <v>179</v>
      </c>
      <c r="D168" s="39" t="s">
        <v>257</v>
      </c>
      <c r="E168" s="38" t="s">
        <v>290</v>
      </c>
      <c r="F168" s="43">
        <v>0.12708333333333333</v>
      </c>
      <c r="G168" s="11" t="str">
        <f t="shared" si="4"/>
        <v>8.43/km</v>
      </c>
      <c r="H168" s="14">
        <f t="shared" si="5"/>
        <v>0.05733796296296295</v>
      </c>
      <c r="I168" s="14">
        <f>F168-INDEX($F$4:$F$876,MATCH(D168,$D$4:$D$876,0))</f>
        <v>0.05135416666666666</v>
      </c>
    </row>
    <row r="169" spans="1:9" ht="15" customHeight="1">
      <c r="A169" s="11">
        <v>166</v>
      </c>
      <c r="B169" s="38" t="s">
        <v>87</v>
      </c>
      <c r="C169" s="38" t="s">
        <v>88</v>
      </c>
      <c r="D169" s="39" t="s">
        <v>33</v>
      </c>
      <c r="E169" s="38" t="s">
        <v>290</v>
      </c>
      <c r="F169" s="43">
        <v>0.12725694444444444</v>
      </c>
      <c r="G169" s="11" t="str">
        <f t="shared" si="4"/>
        <v>8.44/km</v>
      </c>
      <c r="H169" s="14">
        <f t="shared" si="5"/>
        <v>0.05751157407407406</v>
      </c>
      <c r="I169" s="14">
        <f>F169-INDEX($F$4:$F$876,MATCH(D169,$D$4:$D$876,0))</f>
        <v>0.02414351851851851</v>
      </c>
    </row>
    <row r="170" spans="1:9" ht="15" customHeight="1">
      <c r="A170" s="11">
        <v>167</v>
      </c>
      <c r="B170" s="38" t="s">
        <v>89</v>
      </c>
      <c r="C170" s="38" t="s">
        <v>114</v>
      </c>
      <c r="D170" s="39" t="s">
        <v>257</v>
      </c>
      <c r="E170" s="38" t="s">
        <v>7</v>
      </c>
      <c r="F170" s="43">
        <v>0.12726851851851853</v>
      </c>
      <c r="G170" s="11" t="str">
        <f t="shared" si="4"/>
        <v>8.44/km</v>
      </c>
      <c r="H170" s="14">
        <f t="shared" si="5"/>
        <v>0.05752314814814816</v>
      </c>
      <c r="I170" s="14">
        <f>F170-INDEX($F$4:$F$876,MATCH(D170,$D$4:$D$876,0))</f>
        <v>0.051539351851851864</v>
      </c>
    </row>
    <row r="171" spans="1:9" ht="15" customHeight="1">
      <c r="A171" s="11">
        <v>168</v>
      </c>
      <c r="B171" s="38" t="s">
        <v>219</v>
      </c>
      <c r="C171" s="38" t="s">
        <v>116</v>
      </c>
      <c r="D171" s="39" t="s">
        <v>257</v>
      </c>
      <c r="E171" s="38" t="s">
        <v>275</v>
      </c>
      <c r="F171" s="43">
        <v>0.1367361111111111</v>
      </c>
      <c r="G171" s="11" t="str">
        <f t="shared" si="4"/>
        <v>9.23/km</v>
      </c>
      <c r="H171" s="14">
        <f t="shared" si="5"/>
        <v>0.06699074074074074</v>
      </c>
      <c r="I171" s="14">
        <f>F171-INDEX($F$4:$F$876,MATCH(D171,$D$4:$D$876,0))</f>
        <v>0.06100694444444445</v>
      </c>
    </row>
    <row r="172" spans="1:9" ht="15" customHeight="1">
      <c r="A172" s="11">
        <v>169</v>
      </c>
      <c r="B172" s="38" t="s">
        <v>90</v>
      </c>
      <c r="C172" s="38" t="s">
        <v>91</v>
      </c>
      <c r="D172" s="39" t="s">
        <v>33</v>
      </c>
      <c r="E172" s="38" t="s">
        <v>176</v>
      </c>
      <c r="F172" s="43">
        <v>0.14591435185185184</v>
      </c>
      <c r="G172" s="11" t="str">
        <f t="shared" si="4"/>
        <v>10.00/km</v>
      </c>
      <c r="H172" s="14">
        <f t="shared" si="5"/>
        <v>0.07616898148148146</v>
      </c>
      <c r="I172" s="14">
        <f>F172-INDEX($F$4:$F$876,MATCH(D172,$D$4:$D$876,0))</f>
        <v>0.04280092592592591</v>
      </c>
    </row>
    <row r="173" spans="1:9" ht="15" customHeight="1">
      <c r="A173" s="11">
        <v>170</v>
      </c>
      <c r="B173" s="38" t="s">
        <v>92</v>
      </c>
      <c r="C173" s="38" t="s">
        <v>112</v>
      </c>
      <c r="D173" s="39" t="s">
        <v>244</v>
      </c>
      <c r="E173" s="38" t="s">
        <v>176</v>
      </c>
      <c r="F173" s="43">
        <v>0.14591435185185184</v>
      </c>
      <c r="G173" s="11" t="str">
        <f t="shared" si="4"/>
        <v>10.00/km</v>
      </c>
      <c r="H173" s="14">
        <f t="shared" si="5"/>
        <v>0.07616898148148146</v>
      </c>
      <c r="I173" s="14">
        <f>F173-INDEX($F$4:$F$876,MATCH(D173,$D$4:$D$876,0))</f>
        <v>0.07123842592592591</v>
      </c>
    </row>
    <row r="174" spans="1:9" ht="15" customHeight="1">
      <c r="A174" s="11">
        <v>171</v>
      </c>
      <c r="B174" s="38" t="s">
        <v>93</v>
      </c>
      <c r="C174" s="38" t="s">
        <v>220</v>
      </c>
      <c r="D174" s="39" t="s">
        <v>257</v>
      </c>
      <c r="E174" s="38" t="s">
        <v>148</v>
      </c>
      <c r="F174" s="43">
        <v>0.17157407407407407</v>
      </c>
      <c r="G174" s="11" t="str">
        <f t="shared" si="4"/>
        <v>11.46/km</v>
      </c>
      <c r="H174" s="14">
        <f t="shared" si="5"/>
        <v>0.1018287037037037</v>
      </c>
      <c r="I174" s="14">
        <f>F174-INDEX($F$4:$F$876,MATCH(D174,$D$4:$D$876,0))</f>
        <v>0.0958449074074074</v>
      </c>
    </row>
    <row r="175" spans="1:9" ht="15" customHeight="1">
      <c r="A175" s="12">
        <v>172</v>
      </c>
      <c r="B175" s="40" t="s">
        <v>94</v>
      </c>
      <c r="C175" s="40" t="s">
        <v>116</v>
      </c>
      <c r="D175" s="41" t="s">
        <v>10</v>
      </c>
      <c r="E175" s="40" t="s">
        <v>85</v>
      </c>
      <c r="F175" s="44">
        <v>0.1832638888888889</v>
      </c>
      <c r="G175" s="12" t="str">
        <f t="shared" si="4"/>
        <v>12.34/km</v>
      </c>
      <c r="H175" s="15">
        <f t="shared" si="5"/>
        <v>0.11351851851851852</v>
      </c>
      <c r="I175" s="15">
        <f>F175-INDEX($F$4:$F$876,MATCH(D175,$D$4:$D$876,0))</f>
        <v>0.08800925925925927</v>
      </c>
    </row>
  </sheetData>
  <autoFilter ref="A3:I17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B7" sqref="B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Eco Trail di Colle San Marco</v>
      </c>
      <c r="B1" s="23"/>
      <c r="C1" s="24"/>
    </row>
    <row r="2" spans="1:3" ht="33" customHeight="1">
      <c r="A2" s="25" t="str">
        <f>Individuale!A2&amp;" km. "&amp;Individuale!I2</f>
        <v>Colle San Marco - Ascoli Piceno (AP) Italia - Domenica 29/05/2011 km. 21</v>
      </c>
      <c r="B2" s="26"/>
      <c r="C2" s="27"/>
    </row>
    <row r="3" spans="1:3" ht="24.75" customHeight="1">
      <c r="A3" s="9" t="s">
        <v>99</v>
      </c>
      <c r="B3" s="5" t="s">
        <v>103</v>
      </c>
      <c r="C3" s="5" t="s">
        <v>108</v>
      </c>
    </row>
    <row r="4" spans="1:3" ht="15" customHeight="1">
      <c r="A4" s="10">
        <v>1</v>
      </c>
      <c r="B4" s="48" t="s">
        <v>148</v>
      </c>
      <c r="C4" s="51">
        <v>22</v>
      </c>
    </row>
    <row r="5" spans="1:3" ht="15" customHeight="1">
      <c r="A5" s="11">
        <v>2</v>
      </c>
      <c r="B5" s="49" t="s">
        <v>176</v>
      </c>
      <c r="C5" s="52">
        <v>18</v>
      </c>
    </row>
    <row r="6" spans="1:3" ht="15" customHeight="1">
      <c r="A6" s="11">
        <v>3</v>
      </c>
      <c r="B6" s="49" t="s">
        <v>245</v>
      </c>
      <c r="C6" s="52">
        <v>12</v>
      </c>
    </row>
    <row r="7" spans="1:3" ht="15" customHeight="1">
      <c r="A7" s="11">
        <v>4</v>
      </c>
      <c r="B7" s="49" t="s">
        <v>275</v>
      </c>
      <c r="C7" s="52">
        <v>11</v>
      </c>
    </row>
    <row r="8" spans="1:3" ht="15" customHeight="1">
      <c r="A8" s="11">
        <v>5</v>
      </c>
      <c r="B8" s="49" t="s">
        <v>308</v>
      </c>
      <c r="C8" s="52">
        <v>7</v>
      </c>
    </row>
    <row r="9" spans="1:3" ht="15" customHeight="1">
      <c r="A9" s="11">
        <v>6</v>
      </c>
      <c r="B9" s="49" t="s">
        <v>250</v>
      </c>
      <c r="C9" s="52">
        <v>7</v>
      </c>
    </row>
    <row r="10" spans="1:3" ht="15" customHeight="1">
      <c r="A10" s="11">
        <v>7</v>
      </c>
      <c r="B10" s="49" t="s">
        <v>247</v>
      </c>
      <c r="C10" s="52">
        <v>6</v>
      </c>
    </row>
    <row r="11" spans="1:3" ht="15" customHeight="1">
      <c r="A11" s="11">
        <v>8</v>
      </c>
      <c r="B11" s="49" t="s">
        <v>317</v>
      </c>
      <c r="C11" s="52">
        <v>5</v>
      </c>
    </row>
    <row r="12" spans="1:3" ht="15" customHeight="1">
      <c r="A12" s="11">
        <v>9</v>
      </c>
      <c r="B12" s="49" t="s">
        <v>252</v>
      </c>
      <c r="C12" s="52">
        <v>5</v>
      </c>
    </row>
    <row r="13" spans="1:3" ht="15" customHeight="1">
      <c r="A13" s="11">
        <v>10</v>
      </c>
      <c r="B13" s="49" t="s">
        <v>263</v>
      </c>
      <c r="C13" s="52">
        <v>4</v>
      </c>
    </row>
    <row r="14" spans="1:3" ht="15" customHeight="1">
      <c r="A14" s="11">
        <v>11</v>
      </c>
      <c r="B14" s="49" t="s">
        <v>290</v>
      </c>
      <c r="C14" s="52">
        <v>4</v>
      </c>
    </row>
    <row r="15" spans="1:3" ht="15" customHeight="1">
      <c r="A15" s="11">
        <v>12</v>
      </c>
      <c r="B15" s="49" t="s">
        <v>294</v>
      </c>
      <c r="C15" s="52">
        <v>4</v>
      </c>
    </row>
    <row r="16" spans="1:3" ht="15" customHeight="1">
      <c r="A16" s="11">
        <v>13</v>
      </c>
      <c r="B16" s="49" t="s">
        <v>109</v>
      </c>
      <c r="C16" s="52">
        <v>4</v>
      </c>
    </row>
    <row r="17" spans="1:3" ht="15" customHeight="1">
      <c r="A17" s="11">
        <v>14</v>
      </c>
      <c r="B17" s="49" t="s">
        <v>283</v>
      </c>
      <c r="C17" s="52">
        <v>3</v>
      </c>
    </row>
    <row r="18" spans="1:3" ht="15" customHeight="1">
      <c r="A18" s="11">
        <v>15</v>
      </c>
      <c r="B18" s="49" t="s">
        <v>7</v>
      </c>
      <c r="C18" s="52">
        <v>3</v>
      </c>
    </row>
    <row r="19" spans="1:3" ht="15" customHeight="1">
      <c r="A19" s="11">
        <v>16</v>
      </c>
      <c r="B19" s="49" t="s">
        <v>0</v>
      </c>
      <c r="C19" s="52">
        <v>3</v>
      </c>
    </row>
    <row r="20" spans="1:3" ht="15" customHeight="1">
      <c r="A20" s="11">
        <v>17</v>
      </c>
      <c r="B20" s="49" t="s">
        <v>241</v>
      </c>
      <c r="C20" s="52">
        <v>3</v>
      </c>
    </row>
    <row r="21" spans="1:3" ht="15" customHeight="1">
      <c r="A21" s="11">
        <v>18</v>
      </c>
      <c r="B21" s="49" t="s">
        <v>166</v>
      </c>
      <c r="C21" s="52">
        <v>3</v>
      </c>
    </row>
    <row r="22" spans="1:3" ht="15" customHeight="1">
      <c r="A22" s="11">
        <v>19</v>
      </c>
      <c r="B22" s="49" t="s">
        <v>267</v>
      </c>
      <c r="C22" s="52">
        <v>2</v>
      </c>
    </row>
    <row r="23" spans="1:3" ht="15" customHeight="1">
      <c r="A23" s="11">
        <v>20</v>
      </c>
      <c r="B23" s="49" t="s">
        <v>307</v>
      </c>
      <c r="C23" s="52">
        <v>2</v>
      </c>
    </row>
    <row r="24" spans="1:3" ht="15" customHeight="1">
      <c r="A24" s="11">
        <v>21</v>
      </c>
      <c r="B24" s="49" t="s">
        <v>270</v>
      </c>
      <c r="C24" s="52">
        <v>2</v>
      </c>
    </row>
    <row r="25" spans="1:3" ht="15" customHeight="1">
      <c r="A25" s="11">
        <v>22</v>
      </c>
      <c r="B25" s="49" t="s">
        <v>279</v>
      </c>
      <c r="C25" s="52">
        <v>2</v>
      </c>
    </row>
    <row r="26" spans="1:3" ht="15" customHeight="1">
      <c r="A26" s="11">
        <v>23</v>
      </c>
      <c r="B26" s="49" t="s">
        <v>12</v>
      </c>
      <c r="C26" s="52">
        <v>2</v>
      </c>
    </row>
    <row r="27" spans="1:3" ht="15" customHeight="1">
      <c r="A27" s="11">
        <v>24</v>
      </c>
      <c r="B27" s="49" t="s">
        <v>235</v>
      </c>
      <c r="C27" s="52">
        <v>2</v>
      </c>
    </row>
    <row r="28" spans="1:3" ht="15" customHeight="1">
      <c r="A28" s="11">
        <v>25</v>
      </c>
      <c r="B28" s="49" t="s">
        <v>52</v>
      </c>
      <c r="C28" s="52">
        <v>2</v>
      </c>
    </row>
    <row r="29" spans="1:3" ht="15" customHeight="1">
      <c r="A29" s="11">
        <v>26</v>
      </c>
      <c r="B29" s="49" t="s">
        <v>282</v>
      </c>
      <c r="C29" s="52">
        <v>2</v>
      </c>
    </row>
    <row r="30" spans="1:3" ht="15" customHeight="1">
      <c r="A30" s="11">
        <v>27</v>
      </c>
      <c r="B30" s="49" t="s">
        <v>71</v>
      </c>
      <c r="C30" s="52">
        <v>2</v>
      </c>
    </row>
    <row r="31" spans="1:3" ht="15" customHeight="1">
      <c r="A31" s="11">
        <v>28</v>
      </c>
      <c r="B31" s="49" t="s">
        <v>301</v>
      </c>
      <c r="C31" s="52">
        <v>2</v>
      </c>
    </row>
    <row r="32" spans="1:3" ht="15" customHeight="1">
      <c r="A32" s="11">
        <v>29</v>
      </c>
      <c r="B32" s="49" t="s">
        <v>340</v>
      </c>
      <c r="C32" s="52">
        <v>2</v>
      </c>
    </row>
    <row r="33" spans="1:3" ht="15" customHeight="1">
      <c r="A33" s="11">
        <v>30</v>
      </c>
      <c r="B33" s="49" t="s">
        <v>85</v>
      </c>
      <c r="C33" s="52">
        <v>2</v>
      </c>
    </row>
    <row r="34" spans="1:3" ht="15" customHeight="1">
      <c r="A34" s="11">
        <v>31</v>
      </c>
      <c r="B34" s="49" t="s">
        <v>261</v>
      </c>
      <c r="C34" s="52">
        <v>2</v>
      </c>
    </row>
    <row r="35" spans="1:3" ht="15" customHeight="1">
      <c r="A35" s="11">
        <v>32</v>
      </c>
      <c r="B35" s="49" t="s">
        <v>328</v>
      </c>
      <c r="C35" s="52">
        <v>2</v>
      </c>
    </row>
    <row r="36" spans="1:3" ht="15" customHeight="1">
      <c r="A36" s="11">
        <v>33</v>
      </c>
      <c r="B36" s="49" t="s">
        <v>322</v>
      </c>
      <c r="C36" s="52">
        <v>2</v>
      </c>
    </row>
    <row r="37" spans="1:3" ht="15" customHeight="1">
      <c r="A37" s="16">
        <v>34</v>
      </c>
      <c r="B37" s="17" t="s">
        <v>95</v>
      </c>
      <c r="C37" s="19">
        <v>1</v>
      </c>
    </row>
    <row r="38" spans="1:3" ht="15" customHeight="1">
      <c r="A38" s="11">
        <v>35</v>
      </c>
      <c r="B38" s="49" t="s">
        <v>35</v>
      </c>
      <c r="C38" s="52">
        <v>1</v>
      </c>
    </row>
    <row r="39" spans="1:3" ht="15" customHeight="1">
      <c r="A39" s="11">
        <v>36</v>
      </c>
      <c r="B39" s="49" t="s">
        <v>80</v>
      </c>
      <c r="C39" s="52">
        <v>1</v>
      </c>
    </row>
    <row r="40" spans="1:3" ht="15" customHeight="1">
      <c r="A40" s="11">
        <v>37</v>
      </c>
      <c r="B40" s="49" t="s">
        <v>310</v>
      </c>
      <c r="C40" s="52">
        <v>1</v>
      </c>
    </row>
    <row r="41" spans="1:3" ht="15" customHeight="1">
      <c r="A41" s="11">
        <v>38</v>
      </c>
      <c r="B41" s="49" t="s">
        <v>57</v>
      </c>
      <c r="C41" s="52">
        <v>1</v>
      </c>
    </row>
    <row r="42" spans="1:3" ht="15" customHeight="1">
      <c r="A42" s="11">
        <v>39</v>
      </c>
      <c r="B42" s="49" t="s">
        <v>300</v>
      </c>
      <c r="C42" s="52">
        <v>1</v>
      </c>
    </row>
    <row r="43" spans="1:3" ht="15" customHeight="1">
      <c r="A43" s="11">
        <v>40</v>
      </c>
      <c r="B43" s="49" t="s">
        <v>2</v>
      </c>
      <c r="C43" s="52">
        <v>1</v>
      </c>
    </row>
    <row r="44" spans="1:3" ht="15" customHeight="1">
      <c r="A44" s="11">
        <v>41</v>
      </c>
      <c r="B44" s="49" t="s">
        <v>327</v>
      </c>
      <c r="C44" s="52">
        <v>1</v>
      </c>
    </row>
    <row r="45" spans="1:3" ht="15" customHeight="1">
      <c r="A45" s="11">
        <v>42</v>
      </c>
      <c r="B45" s="49" t="s">
        <v>217</v>
      </c>
      <c r="C45" s="52">
        <v>1</v>
      </c>
    </row>
    <row r="46" spans="1:3" ht="15" customHeight="1">
      <c r="A46" s="11">
        <v>43</v>
      </c>
      <c r="B46" s="49" t="s">
        <v>297</v>
      </c>
      <c r="C46" s="52">
        <v>1</v>
      </c>
    </row>
    <row r="47" spans="1:3" ht="15" customHeight="1">
      <c r="A47" s="11">
        <v>44</v>
      </c>
      <c r="B47" s="49" t="s">
        <v>255</v>
      </c>
      <c r="C47" s="52">
        <v>1</v>
      </c>
    </row>
    <row r="48" spans="1:3" ht="15" customHeight="1">
      <c r="A48" s="11">
        <v>45</v>
      </c>
      <c r="B48" s="49" t="s">
        <v>237</v>
      </c>
      <c r="C48" s="52">
        <v>1</v>
      </c>
    </row>
    <row r="49" spans="1:3" ht="15" customHeight="1">
      <c r="A49" s="11">
        <v>46</v>
      </c>
      <c r="B49" s="49" t="s">
        <v>150</v>
      </c>
      <c r="C49" s="52">
        <v>1</v>
      </c>
    </row>
    <row r="50" spans="1:3" ht="15" customHeight="1">
      <c r="A50" s="11">
        <v>47</v>
      </c>
      <c r="B50" s="49" t="s">
        <v>232</v>
      </c>
      <c r="C50" s="52">
        <v>1</v>
      </c>
    </row>
    <row r="51" spans="1:3" ht="15" customHeight="1">
      <c r="A51" s="11">
        <v>48</v>
      </c>
      <c r="B51" s="49" t="s">
        <v>273</v>
      </c>
      <c r="C51" s="52">
        <v>1</v>
      </c>
    </row>
    <row r="52" spans="1:3" ht="15" customHeight="1">
      <c r="A52" s="11">
        <v>49</v>
      </c>
      <c r="B52" s="49" t="s">
        <v>277</v>
      </c>
      <c r="C52" s="52">
        <v>1</v>
      </c>
    </row>
    <row r="53" spans="1:3" ht="15" customHeight="1">
      <c r="A53" s="11">
        <v>50</v>
      </c>
      <c r="B53" s="49" t="s">
        <v>26</v>
      </c>
      <c r="C53" s="52">
        <v>1</v>
      </c>
    </row>
    <row r="54" spans="1:3" ht="15" customHeight="1">
      <c r="A54" s="12">
        <v>51</v>
      </c>
      <c r="B54" s="50" t="s">
        <v>260</v>
      </c>
      <c r="C54" s="53">
        <v>1</v>
      </c>
    </row>
    <row r="55" ht="12.75">
      <c r="C55" s="2">
        <f>SUM(C4:C54)</f>
        <v>172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2011-06-22T12:51:44Z</dcterms:modified>
  <cp:category/>
  <cp:version/>
  <cp:contentType/>
  <cp:contentStatus/>
</cp:coreProperties>
</file>