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<sst xmlns="http://schemas.openxmlformats.org/spreadsheetml/2006/main" count="453" uniqueCount="219">
  <si>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</si>
  <si>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</si>
  <si>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</si>
  <si>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</si>
  <si>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</si>
  <si>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</si>
  <si>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</si>
  <si>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</si>
  <si>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</si>
  <si>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</si>
  <si>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</si>
  <si>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-</t>
  </si>
  <si>
    <t>ANTONIO</t>
  </si>
  <si>
    <t>MARCO</t>
  </si>
  <si>
    <t>GIANLUCA</t>
  </si>
  <si>
    <t>MASSIMO</t>
  </si>
  <si>
    <t>ROBERTO</t>
  </si>
  <si>
    <t>GIOVANNI</t>
  </si>
  <si>
    <t>GIANNI</t>
  </si>
  <si>
    <t>GIANCARLO</t>
  </si>
  <si>
    <t>ANDREA</t>
  </si>
  <si>
    <t>VINCENZO</t>
  </si>
  <si>
    <t>FABIO</t>
  </si>
  <si>
    <t>FRANCESCO</t>
  </si>
  <si>
    <t>VITIELLO</t>
  </si>
  <si>
    <t>GABRIELE</t>
  </si>
  <si>
    <t>RICCARDO</t>
  </si>
  <si>
    <t>DANIELE</t>
  </si>
  <si>
    <t>ALESSANDRO</t>
  </si>
  <si>
    <t>STEFANO</t>
  </si>
  <si>
    <t>MASSIMILIANO</t>
  </si>
  <si>
    <t>FEDERICA</t>
  </si>
  <si>
    <t>ANTONELLO</t>
  </si>
  <si>
    <t>PIETRO</t>
  </si>
  <si>
    <t>MARIO</t>
  </si>
  <si>
    <t>DI LELLO</t>
  </si>
  <si>
    <t>B</t>
  </si>
  <si>
    <t>ATHLETIC TERNI</t>
  </si>
  <si>
    <t>MILANA</t>
  </si>
  <si>
    <t>CHRISTIAN</t>
  </si>
  <si>
    <t>ASD RUNNOING EVOLUTION</t>
  </si>
  <si>
    <t>D ANTONE</t>
  </si>
  <si>
    <t>GIUSEPPE</t>
  </si>
  <si>
    <t>C</t>
  </si>
  <si>
    <t>ATLETICA LA SBARRA</t>
  </si>
  <si>
    <t>CAPOCCIA</t>
  </si>
  <si>
    <t>SIMONE</t>
  </si>
  <si>
    <t>SS.LAZIO ATL.LEGGERA</t>
  </si>
  <si>
    <t>MASTROLORENZO</t>
  </si>
  <si>
    <t>RAFFAELE</t>
  </si>
  <si>
    <t>NICOSANTI</t>
  </si>
  <si>
    <t>ROSSANO</t>
  </si>
  <si>
    <t>PODISTICA 2007</t>
  </si>
  <si>
    <t>TOMEI</t>
  </si>
  <si>
    <t>ATLETICA TUSCUM</t>
  </si>
  <si>
    <t>BRASINI</t>
  </si>
  <si>
    <t>MIRKO</t>
  </si>
  <si>
    <t>ASD BRAVETTA RUNNERS</t>
  </si>
  <si>
    <t>DE FELICE</t>
  </si>
  <si>
    <t>CAT SPORT</t>
  </si>
  <si>
    <t>NISTICO</t>
  </si>
  <si>
    <t>FORTUNATO</t>
  </si>
  <si>
    <t>GABRIELLI</t>
  </si>
  <si>
    <t>PAMELA</t>
  </si>
  <si>
    <t>A</t>
  </si>
  <si>
    <t>CALCATERRA SPORT</t>
  </si>
  <si>
    <t>SABBATINI</t>
  </si>
  <si>
    <t>LASBARRA</t>
  </si>
  <si>
    <t>QUADRINI</t>
  </si>
  <si>
    <t>LUIGI</t>
  </si>
  <si>
    <t>ASD SPARTAN</t>
  </si>
  <si>
    <t>MERCURI</t>
  </si>
  <si>
    <t>ASHKRE</t>
  </si>
  <si>
    <t>AMADEUHN AYEL</t>
  </si>
  <si>
    <t>FIORANI</t>
  </si>
  <si>
    <t>DI BENEDETTO</t>
  </si>
  <si>
    <t>GIANCOTTI</t>
  </si>
  <si>
    <t>BANCARI ROMANI</t>
  </si>
  <si>
    <t>LITTA</t>
  </si>
  <si>
    <t>ASDC IL GRILLO PARLANTE</t>
  </si>
  <si>
    <t>ARDIZZI</t>
  </si>
  <si>
    <t>FORNARI</t>
  </si>
  <si>
    <t>ABBATE</t>
  </si>
  <si>
    <t>COSTANTINI</t>
  </si>
  <si>
    <t>GIULIO</t>
  </si>
  <si>
    <t>ASD FREE RUNNERS</t>
  </si>
  <si>
    <t>GARDINI</t>
  </si>
  <si>
    <t>SODDU</t>
  </si>
  <si>
    <t>GIOVANNI VINCENZO</t>
  </si>
  <si>
    <t>PEDUTO</t>
  </si>
  <si>
    <t>LUCILLA</t>
  </si>
  <si>
    <t>CORPO LIBERO RUNNING</t>
  </si>
  <si>
    <t>DETTORI</t>
  </si>
  <si>
    <t>POD EMPOLESE</t>
  </si>
  <si>
    <t>BORCAN</t>
  </si>
  <si>
    <t>LAURENTIU ADRIAN</t>
  </si>
  <si>
    <t>ALTAROZZI</t>
  </si>
  <si>
    <t>CINZIA</t>
  </si>
  <si>
    <t>GUARNERA</t>
  </si>
  <si>
    <t>DATTILO</t>
  </si>
  <si>
    <t>MARZOVILLO</t>
  </si>
  <si>
    <t>CARLO FRANCESCO</t>
  </si>
  <si>
    <t>PIERMARTERI</t>
  </si>
  <si>
    <t>FRANCO</t>
  </si>
  <si>
    <t>MELA</t>
  </si>
  <si>
    <t>ATAC</t>
  </si>
  <si>
    <t>MASTROPAOLO</t>
  </si>
  <si>
    <t>ZAZZA</t>
  </si>
  <si>
    <t>MATTEO</t>
  </si>
  <si>
    <t>MUSTO</t>
  </si>
  <si>
    <t>ANGELO RAFFAELE</t>
  </si>
  <si>
    <t>GENOVESE</t>
  </si>
  <si>
    <t>MORGIA</t>
  </si>
  <si>
    <t>LA PENNA</t>
  </si>
  <si>
    <t>AUGUSTO</t>
  </si>
  <si>
    <t>ASD ATL.SETINA</t>
  </si>
  <si>
    <t>SCAROLA</t>
  </si>
  <si>
    <t>VITAMINA</t>
  </si>
  <si>
    <t>BARACAIA</t>
  </si>
  <si>
    <t>GIAMPAOLO</t>
  </si>
  <si>
    <t>MORLUPI</t>
  </si>
  <si>
    <t>PUTZOLU</t>
  </si>
  <si>
    <t>MAGNO</t>
  </si>
  <si>
    <t>PROIETTI</t>
  </si>
  <si>
    <t>LICCARDI</t>
  </si>
  <si>
    <t>PERETI</t>
  </si>
  <si>
    <t>DANIELA</t>
  </si>
  <si>
    <t>JOHNSON</t>
  </si>
  <si>
    <t>ELIZABETH</t>
  </si>
  <si>
    <t>LENTO</t>
  </si>
  <si>
    <t>FRANCESCA</t>
  </si>
  <si>
    <t>MAZZOTTA</t>
  </si>
  <si>
    <t>PIETROANTONIO</t>
  </si>
  <si>
    <t>SABATO</t>
  </si>
  <si>
    <t>GIORGIO</t>
  </si>
  <si>
    <t>SILVI</t>
  </si>
  <si>
    <t>DI BRACCIO</t>
  </si>
  <si>
    <t>CAMPISANO</t>
  </si>
  <si>
    <t>TOMMASO</t>
  </si>
  <si>
    <t>DI FUCCIO</t>
  </si>
  <si>
    <t>MACCARONI</t>
  </si>
  <si>
    <t>MILITELLO</t>
  </si>
  <si>
    <t>ALFIERI</t>
  </si>
  <si>
    <t>ALBERTO</t>
  </si>
  <si>
    <t>CROBU</t>
  </si>
  <si>
    <t>GIUSEPPINO</t>
  </si>
  <si>
    <t>MARSIGLIA</t>
  </si>
  <si>
    <t>CLAUDIO</t>
  </si>
  <si>
    <t>PIETRACUPA</t>
  </si>
  <si>
    <t>MAIOLATI</t>
  </si>
  <si>
    <t>ALTO LAZIO ASD</t>
  </si>
  <si>
    <t>MASTROSANTI</t>
  </si>
  <si>
    <t>ANNA</t>
  </si>
  <si>
    <t>SICA</t>
  </si>
  <si>
    <t>MARIA</t>
  </si>
  <si>
    <t>MARINO</t>
  </si>
  <si>
    <t>GIREA</t>
  </si>
  <si>
    <t>COSTIN</t>
  </si>
  <si>
    <t>DANCIU</t>
  </si>
  <si>
    <t>CLAUDIA</t>
  </si>
  <si>
    <t>CUCCHI</t>
  </si>
  <si>
    <t>SAMMARONE</t>
  </si>
  <si>
    <t>PASQUALE</t>
  </si>
  <si>
    <t>AT. TUSCULUM</t>
  </si>
  <si>
    <t>ANGELINI</t>
  </si>
  <si>
    <t>LINO</t>
  </si>
  <si>
    <t>COLLEFERRO</t>
  </si>
  <si>
    <t>MONSELLATO</t>
  </si>
  <si>
    <t>SANDRO</t>
  </si>
  <si>
    <t>DI SOMMA</t>
  </si>
  <si>
    <t>DI PIETRANGELO</t>
  </si>
  <si>
    <t>STABILE</t>
  </si>
  <si>
    <t>ROSA</t>
  </si>
  <si>
    <t>CAVERNI</t>
  </si>
  <si>
    <t>LUCA</t>
  </si>
  <si>
    <t>DI GIAMMARTINO</t>
  </si>
  <si>
    <t>RENATO</t>
  </si>
  <si>
    <t>SPALLACCI</t>
  </si>
  <si>
    <t>FEDERICI</t>
  </si>
  <si>
    <t>LIBERO</t>
  </si>
  <si>
    <t>COPPOLA</t>
  </si>
  <si>
    <t xml:space="preserve">LUIGI SALVATORE </t>
  </si>
  <si>
    <t>VACCARELLA</t>
  </si>
  <si>
    <t>S21 ATL. LEGGERA</t>
  </si>
  <si>
    <t>GRASSI</t>
  </si>
  <si>
    <t>ROMA EST RUNNERS ASD</t>
  </si>
  <si>
    <t>MICHIENZI</t>
  </si>
  <si>
    <t>ENNIO</t>
  </si>
  <si>
    <t>DI COSMO</t>
  </si>
  <si>
    <t>DE PEDIS</t>
  </si>
  <si>
    <t>FTOM</t>
  </si>
  <si>
    <t>COLANGELI</t>
  </si>
  <si>
    <t>AM.VILLA PAMPHILI</t>
  </si>
  <si>
    <t>ALASIA</t>
  </si>
  <si>
    <t>FABRIZIO</t>
  </si>
  <si>
    <t>SEGALA</t>
  </si>
  <si>
    <t>ANGELO</t>
  </si>
  <si>
    <t>PALUMBO</t>
  </si>
  <si>
    <t>LORENZO</t>
  </si>
  <si>
    <t>G.S. VIGILI DEL FUOCO</t>
  </si>
  <si>
    <t>SIRGIOVANNI</t>
  </si>
  <si>
    <t>GRAZIA</t>
  </si>
  <si>
    <t>CIOPPONI</t>
  </si>
  <si>
    <t>MONICA</t>
  </si>
  <si>
    <t>VENTOSILLA SHAW</t>
  </si>
  <si>
    <t>EDITH ROSARIO</t>
  </si>
  <si>
    <t>CARFAGNA</t>
  </si>
  <si>
    <t>NANDO</t>
  </si>
  <si>
    <t>DOPOLAVORO ATAC</t>
  </si>
  <si>
    <t>CRISTOFARI</t>
  </si>
  <si>
    <t>DI NUNZIO</t>
  </si>
  <si>
    <t>TOLLI</t>
  </si>
  <si>
    <t>FAUSTO</t>
  </si>
  <si>
    <t>GIOVANNA</t>
  </si>
  <si>
    <t>LAPENNA</t>
  </si>
  <si>
    <t>COLAPIETRO</t>
  </si>
  <si>
    <t>Maratonina dei Due Colli</t>
  </si>
  <si>
    <t>5ª edizione</t>
  </si>
  <si>
    <t>Due Colli - Roma (RM) Italia - Domenica 12/06/2016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</si>
</sst>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216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217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218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35</v>
      </c>
      <c r="C5" s="11" t="s">
        <v>28</v>
      </c>
      <c r="D5" s="10" t="s">
        <v>36</v>
      </c>
      <c r="E5" s="11" t="s">
        <v>37</v>
      </c>
      <c r="F5" s="31">
        <v>0.02377314814814815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2">
        <f aca="true" t="shared" si="1" ref="H5:H68">F5-$F$5</f>
        <v>0</v>
      </c>
      <c r="I5" s="12">
        <f>F5-INDEX($F$5:$F$82,MATCH(D5,$D$5:$D$82,0))</f>
        <v>0</v>
      </c>
    </row>
    <row r="6" spans="1:9" s="13" customFormat="1" ht="15" customHeight="1">
      <c r="A6" s="14">
        <v>2</v>
      </c>
      <c r="B6" s="15" t="s">
        <v>38</v>
      </c>
      <c r="C6" s="15" t="s">
        <v>39</v>
      </c>
      <c r="D6" s="14" t="s">
        <v>36</v>
      </c>
      <c r="E6" s="15" t="s">
        <v>40</v>
      </c>
      <c r="F6" s="32">
        <v>0.02462962962962963</v>
      </c>
      <c r="G6" s="14" t="str">
        <f t="shared" si="0"/>
        <v>3.33/km</v>
      </c>
      <c r="H6" s="16">
        <f t="shared" si="1"/>
        <v>0.0008564814814814789</v>
      </c>
      <c r="I6" s="16">
        <f>F6-INDEX($F$5:$F$82,MATCH(D6,$D$5:$D$82,0))</f>
        <v>0.0008564814814814789</v>
      </c>
    </row>
    <row r="7" spans="1:9" s="13" customFormat="1" ht="15" customHeight="1">
      <c r="A7" s="14">
        <v>3</v>
      </c>
      <c r="B7" s="15" t="s">
        <v>41</v>
      </c>
      <c r="C7" s="15" t="s">
        <v>42</v>
      </c>
      <c r="D7" s="14" t="s">
        <v>43</v>
      </c>
      <c r="E7" s="15" t="s">
        <v>44</v>
      </c>
      <c r="F7" s="32">
        <v>0.02497685185185185</v>
      </c>
      <c r="G7" s="14" t="str">
        <f t="shared" si="0"/>
        <v>3.36/km</v>
      </c>
      <c r="H7" s="16">
        <f t="shared" si="1"/>
        <v>0.0012037037037036999</v>
      </c>
      <c r="I7" s="16">
        <f>F7-INDEX($F$5:$F$82,MATCH(D7,$D$5:$D$82,0))</f>
        <v>0</v>
      </c>
    </row>
    <row r="8" spans="1:9" s="13" customFormat="1" ht="15" customHeight="1">
      <c r="A8" s="14">
        <v>4</v>
      </c>
      <c r="B8" s="15" t="s">
        <v>45</v>
      </c>
      <c r="C8" s="15" t="s">
        <v>46</v>
      </c>
      <c r="D8" s="14" t="s">
        <v>36</v>
      </c>
      <c r="E8" s="15" t="s">
        <v>47</v>
      </c>
      <c r="F8" s="32">
        <v>0.02642361111111111</v>
      </c>
      <c r="G8" s="14" t="str">
        <f t="shared" si="0"/>
        <v>3.48/km</v>
      </c>
      <c r="H8" s="16">
        <f t="shared" si="1"/>
        <v>0.0026504629629629586</v>
      </c>
      <c r="I8" s="16">
        <f>F8-INDEX($F$5:$F$82,MATCH(D8,$D$5:$D$82,0))</f>
        <v>0.0026504629629629586</v>
      </c>
    </row>
    <row r="9" spans="1:9" s="13" customFormat="1" ht="15" customHeight="1">
      <c r="A9" s="14">
        <v>5</v>
      </c>
      <c r="B9" s="15" t="s">
        <v>48</v>
      </c>
      <c r="C9" s="15" t="s">
        <v>49</v>
      </c>
      <c r="D9" s="14" t="s">
        <v>11</v>
      </c>
      <c r="E9" s="15" t="s">
        <v>44</v>
      </c>
      <c r="F9" s="32">
        <v>0.02665509259259259</v>
      </c>
      <c r="G9" s="14" t="str">
        <f t="shared" si="0"/>
        <v>3.50/km</v>
      </c>
      <c r="H9" s="16">
        <f t="shared" si="1"/>
        <v>0.0028819444444444405</v>
      </c>
      <c r="I9" s="16">
        <f>F9-INDEX($F$5:$F$82,MATCH(D9,$D$5:$D$82,0))</f>
        <v>0</v>
      </c>
    </row>
    <row r="10" spans="1:9" s="13" customFormat="1" ht="15" customHeight="1">
      <c r="A10" s="14">
        <v>6</v>
      </c>
      <c r="B10" s="15" t="s">
        <v>50</v>
      </c>
      <c r="C10" s="15" t="s">
        <v>51</v>
      </c>
      <c r="D10" s="14" t="s">
        <v>11</v>
      </c>
      <c r="E10" s="15" t="s">
        <v>52</v>
      </c>
      <c r="F10" s="32">
        <v>0.02693287037037037</v>
      </c>
      <c r="G10" s="14" t="str">
        <f t="shared" si="0"/>
        <v>3.53/km</v>
      </c>
      <c r="H10" s="16">
        <f t="shared" si="1"/>
        <v>0.00315972222222222</v>
      </c>
      <c r="I10" s="16">
        <f>F10-INDEX($F$5:$F$82,MATCH(D10,$D$5:$D$82,0))</f>
        <v>0.00027777777777777957</v>
      </c>
    </row>
    <row r="11" spans="1:9" s="13" customFormat="1" ht="15" customHeight="1">
      <c r="A11" s="14">
        <v>7</v>
      </c>
      <c r="B11" s="15" t="s">
        <v>53</v>
      </c>
      <c r="C11" s="15" t="s">
        <v>26</v>
      </c>
      <c r="D11" s="14" t="s">
        <v>36</v>
      </c>
      <c r="E11" s="15" t="s">
        <v>54</v>
      </c>
      <c r="F11" s="32">
        <v>0.02711805555555555</v>
      </c>
      <c r="G11" s="14" t="str">
        <f t="shared" si="0"/>
        <v>3.54/km</v>
      </c>
      <c r="H11" s="16">
        <f t="shared" si="1"/>
        <v>0.0033449074074074006</v>
      </c>
      <c r="I11" s="16">
        <f>F11-INDEX($F$5:$F$82,MATCH(D11,$D$5:$D$82,0))</f>
        <v>0.0033449074074074006</v>
      </c>
    </row>
    <row r="12" spans="1:9" s="13" customFormat="1" ht="15" customHeight="1">
      <c r="A12" s="14">
        <v>8</v>
      </c>
      <c r="B12" s="15" t="s">
        <v>55</v>
      </c>
      <c r="C12" s="15" t="s">
        <v>56</v>
      </c>
      <c r="D12" s="14" t="s">
        <v>36</v>
      </c>
      <c r="E12" s="15" t="s">
        <v>57</v>
      </c>
      <c r="F12" s="32">
        <v>0.027164351851851853</v>
      </c>
      <c r="G12" s="14" t="str">
        <f t="shared" si="0"/>
        <v>3.55/km</v>
      </c>
      <c r="H12" s="16">
        <f t="shared" si="1"/>
        <v>0.003391203703703702</v>
      </c>
      <c r="I12" s="16">
        <f>F12-INDEX($F$5:$F$82,MATCH(D12,$D$5:$D$82,0))</f>
        <v>0.003391203703703702</v>
      </c>
    </row>
    <row r="13" spans="1:9" s="13" customFormat="1" ht="15" customHeight="1">
      <c r="A13" s="14">
        <v>9</v>
      </c>
      <c r="B13" s="15" t="s">
        <v>58</v>
      </c>
      <c r="C13" s="15" t="s">
        <v>13</v>
      </c>
      <c r="D13" s="14" t="s">
        <v>43</v>
      </c>
      <c r="E13" s="15" t="s">
        <v>59</v>
      </c>
      <c r="F13" s="32">
        <v>0.027268518518518515</v>
      </c>
      <c r="G13" s="14" t="str">
        <f t="shared" si="0"/>
        <v>3.56/km</v>
      </c>
      <c r="H13" s="16">
        <f t="shared" si="1"/>
        <v>0.003495370370370364</v>
      </c>
      <c r="I13" s="16">
        <f>F13-INDEX($F$5:$F$82,MATCH(D13,$D$5:$D$82,0))</f>
        <v>0.002291666666666664</v>
      </c>
    </row>
    <row r="14" spans="1:9" s="13" customFormat="1" ht="15" customHeight="1">
      <c r="A14" s="14">
        <v>10</v>
      </c>
      <c r="B14" s="15" t="s">
        <v>60</v>
      </c>
      <c r="C14" s="15" t="s">
        <v>61</v>
      </c>
      <c r="D14" s="14" t="s">
        <v>43</v>
      </c>
      <c r="E14" s="15" t="s">
        <v>59</v>
      </c>
      <c r="F14" s="32">
        <v>0.027881944444444445</v>
      </c>
      <c r="G14" s="14" t="str">
        <f t="shared" si="0"/>
        <v>4.01/km</v>
      </c>
      <c r="H14" s="16">
        <f t="shared" si="1"/>
        <v>0.004108796296296294</v>
      </c>
      <c r="I14" s="16">
        <f>F14-INDEX($F$5:$F$82,MATCH(D14,$D$5:$D$82,0))</f>
        <v>0.0029050925925925945</v>
      </c>
    </row>
    <row r="15" spans="1:9" s="13" customFormat="1" ht="15" customHeight="1">
      <c r="A15" s="14">
        <v>11</v>
      </c>
      <c r="B15" s="15" t="s">
        <v>62</v>
      </c>
      <c r="C15" s="15" t="s">
        <v>63</v>
      </c>
      <c r="D15" s="14" t="s">
        <v>64</v>
      </c>
      <c r="E15" s="15" t="s">
        <v>65</v>
      </c>
      <c r="F15" s="32">
        <v>0.02803240740740741</v>
      </c>
      <c r="G15" s="14" t="str">
        <f t="shared" si="0"/>
        <v>4.02/km</v>
      </c>
      <c r="H15" s="16">
        <f t="shared" si="1"/>
        <v>0.004259259259259258</v>
      </c>
      <c r="I15" s="16">
        <f>F15-INDEX($F$5:$F$82,MATCH(D15,$D$5:$D$82,0))</f>
        <v>0</v>
      </c>
    </row>
    <row r="16" spans="1:9" s="13" customFormat="1" ht="15" customHeight="1">
      <c r="A16" s="14">
        <v>12</v>
      </c>
      <c r="B16" s="15" t="s">
        <v>66</v>
      </c>
      <c r="C16" s="15" t="s">
        <v>22</v>
      </c>
      <c r="D16" s="14" t="s">
        <v>43</v>
      </c>
      <c r="E16" s="15" t="s">
        <v>67</v>
      </c>
      <c r="F16" s="32">
        <v>0.028148148148148148</v>
      </c>
      <c r="G16" s="14" t="str">
        <f t="shared" si="0"/>
        <v>4.03/km</v>
      </c>
      <c r="H16" s="16">
        <f t="shared" si="1"/>
        <v>0.004374999999999997</v>
      </c>
      <c r="I16" s="16">
        <f>F16-INDEX($F$5:$F$82,MATCH(D16,$D$5:$D$82,0))</f>
        <v>0.003171296296296297</v>
      </c>
    </row>
    <row r="17" spans="1:9" s="13" customFormat="1" ht="15" customHeight="1">
      <c r="A17" s="14">
        <v>13</v>
      </c>
      <c r="B17" s="15" t="s">
        <v>68</v>
      </c>
      <c r="C17" s="15" t="s">
        <v>69</v>
      </c>
      <c r="D17" s="14" t="s">
        <v>36</v>
      </c>
      <c r="E17" s="15" t="s">
        <v>70</v>
      </c>
      <c r="F17" s="32">
        <v>0.02821759259259259</v>
      </c>
      <c r="G17" s="14" t="str">
        <f t="shared" si="0"/>
        <v>4.04/km</v>
      </c>
      <c r="H17" s="16">
        <f t="shared" si="1"/>
        <v>0.004444444444444438</v>
      </c>
      <c r="I17" s="16">
        <f>F17-INDEX($F$5:$F$82,MATCH(D17,$D$5:$D$82,0))</f>
        <v>0.004444444444444438</v>
      </c>
    </row>
    <row r="18" spans="1:9" s="13" customFormat="1" ht="15" customHeight="1">
      <c r="A18" s="14">
        <v>14</v>
      </c>
      <c r="B18" s="15" t="s">
        <v>71</v>
      </c>
      <c r="C18" s="15" t="s">
        <v>13</v>
      </c>
      <c r="D18" s="14" t="s">
        <v>43</v>
      </c>
      <c r="E18" s="15" t="s">
        <v>47</v>
      </c>
      <c r="F18" s="32">
        <v>0.028356481481481483</v>
      </c>
      <c r="G18" s="14" t="str">
        <f t="shared" si="0"/>
        <v>4.05/km</v>
      </c>
      <c r="H18" s="16">
        <f t="shared" si="1"/>
        <v>0.004583333333333332</v>
      </c>
      <c r="I18" s="16">
        <f>F18-INDEX($F$5:$F$82,MATCH(D18,$D$5:$D$82,0))</f>
        <v>0.0033796296296296317</v>
      </c>
    </row>
    <row r="19" spans="1:9" s="13" customFormat="1" ht="15" customHeight="1">
      <c r="A19" s="14">
        <v>15</v>
      </c>
      <c r="B19" s="15" t="s">
        <v>72</v>
      </c>
      <c r="C19" s="15" t="s">
        <v>73</v>
      </c>
      <c r="D19" s="14" t="s">
        <v>43</v>
      </c>
      <c r="E19" s="15" t="s">
        <v>59</v>
      </c>
      <c r="F19" s="32">
        <v>0.028807870370370373</v>
      </c>
      <c r="G19" s="14" t="str">
        <f t="shared" si="0"/>
        <v>4.09/km</v>
      </c>
      <c r="H19" s="16">
        <f t="shared" si="1"/>
        <v>0.005034722222222222</v>
      </c>
      <c r="I19" s="16">
        <f>F19-INDEX($F$5:$F$82,MATCH(D19,$D$5:$D$82,0))</f>
        <v>0.003831018518518522</v>
      </c>
    </row>
    <row r="20" spans="1:9" s="13" customFormat="1" ht="15" customHeight="1">
      <c r="A20" s="14">
        <v>16</v>
      </c>
      <c r="B20" s="15" t="s">
        <v>74</v>
      </c>
      <c r="C20" s="15" t="s">
        <v>25</v>
      </c>
      <c r="D20" s="14" t="s">
        <v>64</v>
      </c>
      <c r="E20" s="15" t="s">
        <v>57</v>
      </c>
      <c r="F20" s="32">
        <v>0.028865740740740744</v>
      </c>
      <c r="G20" s="14" t="str">
        <f t="shared" si="0"/>
        <v>4.09/km</v>
      </c>
      <c r="H20" s="16">
        <f t="shared" si="1"/>
        <v>0.005092592592592593</v>
      </c>
      <c r="I20" s="16">
        <f>F20-INDEX($F$5:$F$82,MATCH(D20,$D$5:$D$82,0))</f>
        <v>0.0008333333333333352</v>
      </c>
    </row>
    <row r="21" spans="1:9" s="13" customFormat="1" ht="15" customHeight="1">
      <c r="A21" s="14">
        <v>17</v>
      </c>
      <c r="B21" s="15" t="s">
        <v>75</v>
      </c>
      <c r="C21" s="15" t="s">
        <v>34</v>
      </c>
      <c r="D21" s="14" t="s">
        <v>36</v>
      </c>
      <c r="E21" s="15" t="s">
        <v>44</v>
      </c>
      <c r="F21" s="32">
        <v>0.028958333333333336</v>
      </c>
      <c r="G21" s="14" t="str">
        <f t="shared" si="0"/>
        <v>4.10/km</v>
      </c>
      <c r="H21" s="16">
        <f t="shared" si="1"/>
        <v>0.005185185185185185</v>
      </c>
      <c r="I21" s="16">
        <f>F21-INDEX($F$5:$F$82,MATCH(D21,$D$5:$D$82,0))</f>
        <v>0.005185185185185185</v>
      </c>
    </row>
    <row r="22" spans="1:9" s="13" customFormat="1" ht="15" customHeight="1">
      <c r="A22" s="14">
        <v>18</v>
      </c>
      <c r="B22" s="15" t="s">
        <v>76</v>
      </c>
      <c r="C22" s="15" t="s">
        <v>30</v>
      </c>
      <c r="D22" s="14" t="s">
        <v>36</v>
      </c>
      <c r="E22" s="15" t="s">
        <v>77</v>
      </c>
      <c r="F22" s="32">
        <v>0.029155092592592594</v>
      </c>
      <c r="G22" s="14" t="str">
        <f t="shared" si="0"/>
        <v>4.12/km</v>
      </c>
      <c r="H22" s="16">
        <f t="shared" si="1"/>
        <v>0.005381944444444443</v>
      </c>
      <c r="I22" s="16">
        <f>F22-INDEX($F$5:$F$82,MATCH(D22,$D$5:$D$82,0))</f>
        <v>0.005381944444444443</v>
      </c>
    </row>
    <row r="23" spans="1:9" s="13" customFormat="1" ht="15" customHeight="1">
      <c r="A23" s="14">
        <v>19</v>
      </c>
      <c r="B23" s="15" t="s">
        <v>78</v>
      </c>
      <c r="C23" s="15" t="s">
        <v>23</v>
      </c>
      <c r="D23" s="14" t="s">
        <v>11</v>
      </c>
      <c r="E23" s="15" t="s">
        <v>79</v>
      </c>
      <c r="F23" s="32">
        <v>0.029212962962962965</v>
      </c>
      <c r="G23" s="14" t="str">
        <f t="shared" si="0"/>
        <v>4.12/km</v>
      </c>
      <c r="H23" s="16">
        <f t="shared" si="1"/>
        <v>0.005439814814814814</v>
      </c>
      <c r="I23" s="16">
        <f>F23-INDEX($F$5:$F$82,MATCH(D23,$D$5:$D$82,0))</f>
        <v>0.0025578703703703735</v>
      </c>
    </row>
    <row r="24" spans="1:9" s="13" customFormat="1" ht="15" customHeight="1">
      <c r="A24" s="14">
        <v>20</v>
      </c>
      <c r="B24" s="15" t="s">
        <v>80</v>
      </c>
      <c r="C24" s="15" t="s">
        <v>34</v>
      </c>
      <c r="D24" s="14" t="s">
        <v>43</v>
      </c>
      <c r="E24" s="15" t="s">
        <v>44</v>
      </c>
      <c r="F24" s="32">
        <v>0.029270833333333333</v>
      </c>
      <c r="G24" s="14" t="str">
        <f t="shared" si="0"/>
        <v>4.13/km</v>
      </c>
      <c r="H24" s="16">
        <f t="shared" si="1"/>
        <v>0.005497685185185182</v>
      </c>
      <c r="I24" s="16">
        <f>F24-INDEX($F$5:$F$82,MATCH(D24,$D$5:$D$82,0))</f>
        <v>0.004293981481481482</v>
      </c>
    </row>
    <row r="25" spans="1:9" s="13" customFormat="1" ht="15" customHeight="1">
      <c r="A25" s="14">
        <v>21</v>
      </c>
      <c r="B25" s="15" t="s">
        <v>81</v>
      </c>
      <c r="C25" s="15" t="s">
        <v>12</v>
      </c>
      <c r="D25" s="14" t="s">
        <v>43</v>
      </c>
      <c r="E25" s="15" t="s">
        <v>47</v>
      </c>
      <c r="F25" s="32">
        <v>0.02946759259259259</v>
      </c>
      <c r="G25" s="14" t="str">
        <f t="shared" si="0"/>
        <v>4.15/km</v>
      </c>
      <c r="H25" s="16">
        <f t="shared" si="1"/>
        <v>0.0056944444444444395</v>
      </c>
      <c r="I25" s="16">
        <f>F25-INDEX($F$5:$F$82,MATCH(D25,$D$5:$D$82,0))</f>
        <v>0.00449074074074074</v>
      </c>
    </row>
    <row r="26" spans="1:9" s="13" customFormat="1" ht="15" customHeight="1">
      <c r="A26" s="14">
        <v>22</v>
      </c>
      <c r="B26" s="15" t="s">
        <v>82</v>
      </c>
      <c r="C26" s="15" t="s">
        <v>14</v>
      </c>
      <c r="D26" s="14" t="s">
        <v>11</v>
      </c>
      <c r="E26" s="15" t="s">
        <v>79</v>
      </c>
      <c r="F26" s="32">
        <v>0.029675925925925925</v>
      </c>
      <c r="G26" s="14" t="str">
        <f t="shared" si="0"/>
        <v>4.16/km</v>
      </c>
      <c r="H26" s="16">
        <f t="shared" si="1"/>
        <v>0.005902777777777774</v>
      </c>
      <c r="I26" s="16">
        <f>F26-INDEX($F$5:$F$82,MATCH(D26,$D$5:$D$82,0))</f>
        <v>0.0030208333333333337</v>
      </c>
    </row>
    <row r="27" spans="1:9" s="13" customFormat="1" ht="15" customHeight="1">
      <c r="A27" s="14">
        <v>23</v>
      </c>
      <c r="B27" s="15" t="s">
        <v>83</v>
      </c>
      <c r="C27" s="15" t="s">
        <v>84</v>
      </c>
      <c r="D27" s="14" t="s">
        <v>11</v>
      </c>
      <c r="E27" s="15" t="s">
        <v>85</v>
      </c>
      <c r="F27" s="32">
        <v>0.029675925925925925</v>
      </c>
      <c r="G27" s="14" t="str">
        <f t="shared" si="0"/>
        <v>4.16/km</v>
      </c>
      <c r="H27" s="16">
        <f t="shared" si="1"/>
        <v>0.005902777777777774</v>
      </c>
      <c r="I27" s="16">
        <f>F27-INDEX($F$5:$F$82,MATCH(D27,$D$5:$D$82,0))</f>
        <v>0.0030208333333333337</v>
      </c>
    </row>
    <row r="28" spans="1:9" s="17" customFormat="1" ht="15" customHeight="1">
      <c r="A28" s="14">
        <v>24</v>
      </c>
      <c r="B28" s="15" t="s">
        <v>86</v>
      </c>
      <c r="C28" s="15" t="s">
        <v>14</v>
      </c>
      <c r="D28" s="14" t="s">
        <v>43</v>
      </c>
      <c r="E28" s="15" t="s">
        <v>57</v>
      </c>
      <c r="F28" s="32">
        <v>0.02991898148148148</v>
      </c>
      <c r="G28" s="14" t="str">
        <f t="shared" si="0"/>
        <v>4.19/km</v>
      </c>
      <c r="H28" s="16">
        <f t="shared" si="1"/>
        <v>0.0061458333333333295</v>
      </c>
      <c r="I28" s="16">
        <f>F28-INDEX($F$5:$F$82,MATCH(D28,$D$5:$D$82,0))</f>
        <v>0.00494212962962963</v>
      </c>
    </row>
    <row r="29" spans="1:9" ht="15" customHeight="1">
      <c r="A29" s="14">
        <v>25</v>
      </c>
      <c r="B29" s="15" t="s">
        <v>87</v>
      </c>
      <c r="C29" s="15" t="s">
        <v>88</v>
      </c>
      <c r="D29" s="14" t="s">
        <v>43</v>
      </c>
      <c r="E29" s="15" t="s">
        <v>59</v>
      </c>
      <c r="F29" s="32">
        <v>0.030000000000000002</v>
      </c>
      <c r="G29" s="14" t="str">
        <f t="shared" si="0"/>
        <v>4.19/km</v>
      </c>
      <c r="H29" s="16">
        <f t="shared" si="1"/>
        <v>0.0062268518518518515</v>
      </c>
      <c r="I29" s="16">
        <f>F29-INDEX($F$5:$F$82,MATCH(D29,$D$5:$D$82,0))</f>
        <v>0.005023148148148152</v>
      </c>
    </row>
    <row r="30" spans="1:9" ht="15" customHeight="1">
      <c r="A30" s="14">
        <v>26</v>
      </c>
      <c r="B30" s="15" t="s">
        <v>89</v>
      </c>
      <c r="C30" s="15" t="s">
        <v>90</v>
      </c>
      <c r="D30" s="14" t="s">
        <v>36</v>
      </c>
      <c r="E30" s="15" t="s">
        <v>91</v>
      </c>
      <c r="F30" s="32">
        <v>0.03002314814814815</v>
      </c>
      <c r="G30" s="14" t="str">
        <f t="shared" si="0"/>
        <v>4.19/km</v>
      </c>
      <c r="H30" s="16">
        <f t="shared" si="1"/>
        <v>0.006249999999999999</v>
      </c>
      <c r="I30" s="16">
        <f>F30-INDEX($F$5:$F$82,MATCH(D30,$D$5:$D$82,0))</f>
        <v>0.006249999999999999</v>
      </c>
    </row>
    <row r="31" spans="1:9" ht="15" customHeight="1">
      <c r="A31" s="14">
        <v>27</v>
      </c>
      <c r="B31" s="15" t="s">
        <v>92</v>
      </c>
      <c r="C31" s="15" t="s">
        <v>23</v>
      </c>
      <c r="D31" s="14" t="s">
        <v>43</v>
      </c>
      <c r="E31" s="15" t="s">
        <v>93</v>
      </c>
      <c r="F31" s="32">
        <v>0.030173611111111113</v>
      </c>
      <c r="G31" s="14" t="str">
        <f t="shared" si="0"/>
        <v>4.21/km</v>
      </c>
      <c r="H31" s="16">
        <f t="shared" si="1"/>
        <v>0.006400462962962962</v>
      </c>
      <c r="I31" s="16">
        <f>F31-INDEX($F$5:$F$82,MATCH(D31,$D$5:$D$82,0))</f>
        <v>0.005196759259259262</v>
      </c>
    </row>
    <row r="32" spans="1:9" ht="15" customHeight="1">
      <c r="A32" s="14">
        <v>28</v>
      </c>
      <c r="B32" s="15" t="s">
        <v>94</v>
      </c>
      <c r="C32" s="15" t="s">
        <v>95</v>
      </c>
      <c r="D32" s="14" t="s">
        <v>43</v>
      </c>
      <c r="E32" s="15" t="s">
        <v>59</v>
      </c>
      <c r="F32" s="32">
        <v>0.030208333333333334</v>
      </c>
      <c r="G32" s="14" t="str">
        <f t="shared" si="0"/>
        <v>4.21/km</v>
      </c>
      <c r="H32" s="16">
        <f t="shared" si="1"/>
        <v>0.006435185185185183</v>
      </c>
      <c r="I32" s="16">
        <f>F32-INDEX($F$5:$F$82,MATCH(D32,$D$5:$D$82,0))</f>
        <v>0.005231481481481483</v>
      </c>
    </row>
    <row r="33" spans="1:9" ht="15" customHeight="1">
      <c r="A33" s="14">
        <v>29</v>
      </c>
      <c r="B33" s="15" t="s">
        <v>96</v>
      </c>
      <c r="C33" s="15" t="s">
        <v>97</v>
      </c>
      <c r="D33" s="14" t="s">
        <v>36</v>
      </c>
      <c r="E33" s="15" t="s">
        <v>59</v>
      </c>
      <c r="F33" s="32">
        <v>0.03026620370370371</v>
      </c>
      <c r="G33" s="14" t="str">
        <f t="shared" si="0"/>
        <v>4.22/km</v>
      </c>
      <c r="H33" s="16">
        <f t="shared" si="1"/>
        <v>0.0064930555555555575</v>
      </c>
      <c r="I33" s="16">
        <f>F33-INDEX($F$5:$F$82,MATCH(D33,$D$5:$D$82,0))</f>
        <v>0.0064930555555555575</v>
      </c>
    </row>
    <row r="34" spans="1:9" ht="15" customHeight="1">
      <c r="A34" s="14">
        <v>30</v>
      </c>
      <c r="B34" s="15" t="s">
        <v>98</v>
      </c>
      <c r="C34" s="15" t="s">
        <v>18</v>
      </c>
      <c r="D34" s="14" t="s">
        <v>11</v>
      </c>
      <c r="E34" s="15" t="s">
        <v>44</v>
      </c>
      <c r="F34" s="32">
        <v>0.030625</v>
      </c>
      <c r="G34" s="14" t="str">
        <f t="shared" si="0"/>
        <v>4.25/km</v>
      </c>
      <c r="H34" s="16">
        <f t="shared" si="1"/>
        <v>0.0068518518518518486</v>
      </c>
      <c r="I34" s="16">
        <f>F34-INDEX($F$5:$F$82,MATCH(D34,$D$5:$D$82,0))</f>
        <v>0.003969907407407408</v>
      </c>
    </row>
    <row r="35" spans="1:9" ht="15" customHeight="1">
      <c r="A35" s="14">
        <v>31</v>
      </c>
      <c r="B35" s="15" t="s">
        <v>99</v>
      </c>
      <c r="C35" s="15" t="s">
        <v>20</v>
      </c>
      <c r="D35" s="14" t="s">
        <v>36</v>
      </c>
      <c r="E35" s="15" t="s">
        <v>59</v>
      </c>
      <c r="F35" s="32">
        <v>0.030636574074074076</v>
      </c>
      <c r="G35" s="14" t="str">
        <f t="shared" si="0"/>
        <v>4.25/km</v>
      </c>
      <c r="H35" s="16">
        <f t="shared" si="1"/>
        <v>0.006863425925925926</v>
      </c>
      <c r="I35" s="16">
        <f>F35-INDEX($F$5:$F$82,MATCH(D35,$D$5:$D$82,0))</f>
        <v>0.006863425925925926</v>
      </c>
    </row>
    <row r="36" spans="1:9" ht="15" customHeight="1">
      <c r="A36" s="14">
        <v>32</v>
      </c>
      <c r="B36" s="15" t="s">
        <v>100</v>
      </c>
      <c r="C36" s="15" t="s">
        <v>101</v>
      </c>
      <c r="D36" s="14" t="s">
        <v>43</v>
      </c>
      <c r="E36" s="15" t="s">
        <v>59</v>
      </c>
      <c r="F36" s="32">
        <v>0.03068287037037037</v>
      </c>
      <c r="G36" s="14" t="str">
        <f t="shared" si="0"/>
        <v>4.25/km</v>
      </c>
      <c r="H36" s="16">
        <f t="shared" si="1"/>
        <v>0.00690972222222222</v>
      </c>
      <c r="I36" s="16">
        <f>F36-INDEX($F$5:$F$82,MATCH(D36,$D$5:$D$82,0))</f>
        <v>0.00570601851851852</v>
      </c>
    </row>
    <row r="37" spans="1:9" ht="15" customHeight="1">
      <c r="A37" s="14">
        <v>33</v>
      </c>
      <c r="B37" s="15" t="s">
        <v>102</v>
      </c>
      <c r="C37" s="15" t="s">
        <v>103</v>
      </c>
      <c r="D37" s="14" t="s">
        <v>43</v>
      </c>
      <c r="E37" s="15" t="s">
        <v>85</v>
      </c>
      <c r="F37" s="32">
        <v>0.03096064814814815</v>
      </c>
      <c r="G37" s="14" t="str">
        <f t="shared" si="0"/>
        <v>4.28/km</v>
      </c>
      <c r="H37" s="16">
        <f t="shared" si="1"/>
        <v>0.0071874999999999994</v>
      </c>
      <c r="I37" s="16">
        <f>F37-INDEX($F$5:$F$82,MATCH(D37,$D$5:$D$82,0))</f>
        <v>0.0059837962962962996</v>
      </c>
    </row>
    <row r="38" spans="1:9" ht="15" customHeight="1">
      <c r="A38" s="14">
        <v>34</v>
      </c>
      <c r="B38" s="15" t="s">
        <v>104</v>
      </c>
      <c r="C38" s="15" t="s">
        <v>15</v>
      </c>
      <c r="D38" s="14" t="s">
        <v>43</v>
      </c>
      <c r="E38" s="15" t="s">
        <v>105</v>
      </c>
      <c r="F38" s="32">
        <v>0.03138888888888889</v>
      </c>
      <c r="G38" s="14" t="str">
        <f t="shared" si="0"/>
        <v>4.31/km</v>
      </c>
      <c r="H38" s="16">
        <f t="shared" si="1"/>
        <v>0.007615740740740739</v>
      </c>
      <c r="I38" s="16">
        <f>F38-INDEX($F$5:$F$82,MATCH(D38,$D$5:$D$82,0))</f>
        <v>0.006412037037037039</v>
      </c>
    </row>
    <row r="39" spans="1:9" ht="15" customHeight="1">
      <c r="A39" s="14">
        <v>35</v>
      </c>
      <c r="B39" s="15" t="s">
        <v>106</v>
      </c>
      <c r="C39" s="15" t="s">
        <v>42</v>
      </c>
      <c r="D39" s="14" t="s">
        <v>43</v>
      </c>
      <c r="E39" s="15" t="s">
        <v>79</v>
      </c>
      <c r="F39" s="32">
        <v>0.03140046296296296</v>
      </c>
      <c r="G39" s="14" t="str">
        <f t="shared" si="0"/>
        <v>4.31/km</v>
      </c>
      <c r="H39" s="16">
        <f t="shared" si="1"/>
        <v>0.0076273148148148125</v>
      </c>
      <c r="I39" s="16">
        <f>F39-INDEX($F$5:$F$82,MATCH(D39,$D$5:$D$82,0))</f>
        <v>0.006423611111111113</v>
      </c>
    </row>
    <row r="40" spans="1:9" ht="15" customHeight="1">
      <c r="A40" s="14">
        <v>36</v>
      </c>
      <c r="B40" s="15" t="s">
        <v>107</v>
      </c>
      <c r="C40" s="15" t="s">
        <v>27</v>
      </c>
      <c r="D40" s="14" t="s">
        <v>36</v>
      </c>
      <c r="E40" s="15" t="s">
        <v>40</v>
      </c>
      <c r="F40" s="32">
        <v>0.03170138888888889</v>
      </c>
      <c r="G40" s="14" t="str">
        <f t="shared" si="0"/>
        <v>4.34/km</v>
      </c>
      <c r="H40" s="16">
        <f t="shared" si="1"/>
        <v>0.00792824074074074</v>
      </c>
      <c r="I40" s="16">
        <f>F40-INDEX($F$5:$F$82,MATCH(D40,$D$5:$D$82,0))</f>
        <v>0.00792824074074074</v>
      </c>
    </row>
    <row r="41" spans="1:9" ht="15" customHeight="1">
      <c r="A41" s="14">
        <v>37</v>
      </c>
      <c r="B41" s="15" t="s">
        <v>46</v>
      </c>
      <c r="C41" s="15" t="s">
        <v>108</v>
      </c>
      <c r="D41" s="14" t="s">
        <v>43</v>
      </c>
      <c r="E41" s="15" t="s">
        <v>44</v>
      </c>
      <c r="F41" s="32">
        <v>0.031712962962962964</v>
      </c>
      <c r="G41" s="14" t="str">
        <f t="shared" si="0"/>
        <v>4.34/km</v>
      </c>
      <c r="H41" s="16">
        <f t="shared" si="1"/>
        <v>0.007939814814814813</v>
      </c>
      <c r="I41" s="16">
        <f>F41-INDEX($F$5:$F$82,MATCH(D41,$D$5:$D$82,0))</f>
        <v>0.006736111111111113</v>
      </c>
    </row>
    <row r="42" spans="1:9" ht="15" customHeight="1">
      <c r="A42" s="14">
        <v>38</v>
      </c>
      <c r="B42" s="15" t="s">
        <v>109</v>
      </c>
      <c r="C42" s="15" t="s">
        <v>110</v>
      </c>
      <c r="D42" s="14" t="s">
        <v>43</v>
      </c>
      <c r="E42" s="15" t="s">
        <v>59</v>
      </c>
      <c r="F42" s="32">
        <v>0.03185185185185185</v>
      </c>
      <c r="G42" s="14" t="str">
        <f t="shared" si="0"/>
        <v>4.35/km</v>
      </c>
      <c r="H42" s="16">
        <f t="shared" si="1"/>
        <v>0.008078703703703703</v>
      </c>
      <c r="I42" s="16">
        <f>F42-INDEX($F$5:$F$82,MATCH(D42,$D$5:$D$82,0))</f>
        <v>0.006875000000000003</v>
      </c>
    </row>
    <row r="43" spans="1:9" ht="15" customHeight="1">
      <c r="A43" s="14">
        <v>39</v>
      </c>
      <c r="B43" s="15" t="s">
        <v>111</v>
      </c>
      <c r="C43" s="15" t="s">
        <v>20</v>
      </c>
      <c r="D43" s="14" t="s">
        <v>43</v>
      </c>
      <c r="E43" s="15" t="s">
        <v>59</v>
      </c>
      <c r="F43" s="32">
        <v>0.03194444444444445</v>
      </c>
      <c r="G43" s="14" t="str">
        <f t="shared" si="0"/>
        <v>4.36/km</v>
      </c>
      <c r="H43" s="16">
        <f t="shared" si="1"/>
        <v>0.008171296296296298</v>
      </c>
      <c r="I43" s="16">
        <f>F43-INDEX($F$5:$F$82,MATCH(D43,$D$5:$D$82,0))</f>
        <v>0.006967592592592598</v>
      </c>
    </row>
    <row r="44" spans="1:9" ht="15" customHeight="1">
      <c r="A44" s="14">
        <v>40</v>
      </c>
      <c r="B44" s="15" t="s">
        <v>112</v>
      </c>
      <c r="C44" s="15" t="s">
        <v>32</v>
      </c>
      <c r="D44" s="14" t="s">
        <v>43</v>
      </c>
      <c r="E44" s="15" t="s">
        <v>59</v>
      </c>
      <c r="F44" s="32">
        <v>0.03203703703703704</v>
      </c>
      <c r="G44" s="14" t="str">
        <f t="shared" si="0"/>
        <v>4.37/km</v>
      </c>
      <c r="H44" s="16">
        <f t="shared" si="1"/>
        <v>0.008263888888888887</v>
      </c>
      <c r="I44" s="16">
        <f>F44-INDEX($F$5:$F$82,MATCH(D44,$D$5:$D$82,0))</f>
        <v>0.007060185185185187</v>
      </c>
    </row>
    <row r="45" spans="1:9" ht="15" customHeight="1">
      <c r="A45" s="14">
        <v>41</v>
      </c>
      <c r="B45" s="15" t="s">
        <v>113</v>
      </c>
      <c r="C45" s="15" t="s">
        <v>114</v>
      </c>
      <c r="D45" s="14" t="s">
        <v>43</v>
      </c>
      <c r="E45" s="15" t="s">
        <v>115</v>
      </c>
      <c r="F45" s="32">
        <v>0.03236111111111111</v>
      </c>
      <c r="G45" s="14" t="str">
        <f t="shared" si="0"/>
        <v>4.40/km</v>
      </c>
      <c r="H45" s="16">
        <f t="shared" si="1"/>
        <v>0.00858796296296296</v>
      </c>
      <c r="I45" s="16">
        <f>F45-INDEX($F$5:$F$82,MATCH(D45,$D$5:$D$82,0))</f>
        <v>0.0073842592592592605</v>
      </c>
    </row>
    <row r="46" spans="1:9" ht="15" customHeight="1">
      <c r="A46" s="14">
        <v>42</v>
      </c>
      <c r="B46" s="15" t="s">
        <v>116</v>
      </c>
      <c r="C46" s="15" t="s">
        <v>15</v>
      </c>
      <c r="D46" s="14" t="s">
        <v>36</v>
      </c>
      <c r="E46" s="15" t="s">
        <v>117</v>
      </c>
      <c r="F46" s="32">
        <v>0.032499999999999994</v>
      </c>
      <c r="G46" s="14" t="str">
        <f t="shared" si="0"/>
        <v>4.41/km</v>
      </c>
      <c r="H46" s="16">
        <f t="shared" si="1"/>
        <v>0.008726851851851843</v>
      </c>
      <c r="I46" s="16">
        <f>F46-INDEX($F$5:$F$82,MATCH(D46,$D$5:$D$82,0))</f>
        <v>0.008726851851851843</v>
      </c>
    </row>
    <row r="47" spans="1:9" ht="15" customHeight="1">
      <c r="A47" s="14">
        <v>43</v>
      </c>
      <c r="B47" s="15" t="s">
        <v>118</v>
      </c>
      <c r="C47" s="15" t="s">
        <v>119</v>
      </c>
      <c r="D47" s="14" t="s">
        <v>43</v>
      </c>
      <c r="E47" s="15" t="s">
        <v>79</v>
      </c>
      <c r="F47" s="32">
        <v>0.0328125</v>
      </c>
      <c r="G47" s="14" t="str">
        <f t="shared" si="0"/>
        <v>4.44/km</v>
      </c>
      <c r="H47" s="16">
        <f t="shared" si="1"/>
        <v>0.00903935185185185</v>
      </c>
      <c r="I47" s="16">
        <f>F47-INDEX($F$5:$F$82,MATCH(D47,$D$5:$D$82,0))</f>
        <v>0.00783564814814815</v>
      </c>
    </row>
    <row r="48" spans="1:9" ht="15" customHeight="1">
      <c r="A48" s="14">
        <v>44</v>
      </c>
      <c r="B48" s="15" t="s">
        <v>120</v>
      </c>
      <c r="C48" s="15" t="s">
        <v>28</v>
      </c>
      <c r="D48" s="14" t="s">
        <v>36</v>
      </c>
      <c r="E48" s="15" t="s">
        <v>59</v>
      </c>
      <c r="F48" s="32">
        <v>0.032962962962962965</v>
      </c>
      <c r="G48" s="14" t="str">
        <f t="shared" si="0"/>
        <v>4.45/km</v>
      </c>
      <c r="H48" s="16">
        <f t="shared" si="1"/>
        <v>0.009189814814814814</v>
      </c>
      <c r="I48" s="16">
        <f>F48-INDEX($F$5:$F$82,MATCH(D48,$D$5:$D$82,0))</f>
        <v>0.009189814814814814</v>
      </c>
    </row>
    <row r="49" spans="1:9" ht="15" customHeight="1">
      <c r="A49" s="14">
        <v>45</v>
      </c>
      <c r="B49" s="15" t="s">
        <v>121</v>
      </c>
      <c r="C49" s="15" t="s">
        <v>15</v>
      </c>
      <c r="D49" s="14" t="s">
        <v>43</v>
      </c>
      <c r="E49" s="15" t="s">
        <v>59</v>
      </c>
      <c r="F49" s="32">
        <v>0.032997685185185185</v>
      </c>
      <c r="G49" s="14" t="str">
        <f t="shared" si="0"/>
        <v>4.45/km</v>
      </c>
      <c r="H49" s="16">
        <f t="shared" si="1"/>
        <v>0.009224537037037035</v>
      </c>
      <c r="I49" s="16">
        <f>F49-INDEX($F$5:$F$82,MATCH(D49,$D$5:$D$82,0))</f>
        <v>0.008020833333333335</v>
      </c>
    </row>
    <row r="50" spans="1:9" ht="15" customHeight="1">
      <c r="A50" s="14">
        <v>46</v>
      </c>
      <c r="B50" s="15" t="s">
        <v>122</v>
      </c>
      <c r="C50" s="15" t="s">
        <v>30</v>
      </c>
      <c r="D50" s="14" t="s">
        <v>36</v>
      </c>
      <c r="E50" s="15" t="s">
        <v>59</v>
      </c>
      <c r="F50" s="32">
        <v>0.0330787037037037</v>
      </c>
      <c r="G50" s="14" t="str">
        <f t="shared" si="0"/>
        <v>4.46/km</v>
      </c>
      <c r="H50" s="16">
        <f t="shared" si="1"/>
        <v>0.00930555555555555</v>
      </c>
      <c r="I50" s="16">
        <f>F50-INDEX($F$5:$F$82,MATCH(D50,$D$5:$D$82,0))</f>
        <v>0.00930555555555555</v>
      </c>
    </row>
    <row r="51" spans="1:9" ht="15" customHeight="1">
      <c r="A51" s="14">
        <v>47</v>
      </c>
      <c r="B51" s="15" t="s">
        <v>123</v>
      </c>
      <c r="C51" s="15" t="s">
        <v>15</v>
      </c>
      <c r="D51" s="14" t="s">
        <v>43</v>
      </c>
      <c r="E51" s="15" t="s">
        <v>59</v>
      </c>
      <c r="F51" s="32">
        <v>0.03319444444444444</v>
      </c>
      <c r="G51" s="14" t="str">
        <f t="shared" si="0"/>
        <v>4.47/km</v>
      </c>
      <c r="H51" s="16">
        <f t="shared" si="1"/>
        <v>0.009421296296296292</v>
      </c>
      <c r="I51" s="16">
        <f>F51-INDEX($F$5:$F$82,MATCH(D51,$D$5:$D$82,0))</f>
        <v>0.008217592592592592</v>
      </c>
    </row>
    <row r="52" spans="1:9" ht="15" customHeight="1">
      <c r="A52" s="14">
        <v>48</v>
      </c>
      <c r="B52" s="15" t="s">
        <v>124</v>
      </c>
      <c r="C52" s="15" t="s">
        <v>15</v>
      </c>
      <c r="D52" s="14" t="s">
        <v>43</v>
      </c>
      <c r="E52" s="15" t="s">
        <v>59</v>
      </c>
      <c r="F52" s="32">
        <v>0.033240740740740744</v>
      </c>
      <c r="G52" s="14" t="str">
        <f t="shared" si="0"/>
        <v>4.47/km</v>
      </c>
      <c r="H52" s="16">
        <f t="shared" si="1"/>
        <v>0.009467592592592593</v>
      </c>
      <c r="I52" s="16">
        <f>F52-INDEX($F$5:$F$82,MATCH(D52,$D$5:$D$82,0))</f>
        <v>0.008263888888888894</v>
      </c>
    </row>
    <row r="53" spans="1:9" ht="15" customHeight="1">
      <c r="A53" s="14">
        <v>49</v>
      </c>
      <c r="B53" s="15" t="s">
        <v>125</v>
      </c>
      <c r="C53" s="15" t="s">
        <v>126</v>
      </c>
      <c r="D53" s="14" t="s">
        <v>43</v>
      </c>
      <c r="E53" s="15" t="s">
        <v>79</v>
      </c>
      <c r="F53" s="32">
        <v>0.033344907407407406</v>
      </c>
      <c r="G53" s="14" t="str">
        <f t="shared" si="0"/>
        <v>4.48/km</v>
      </c>
      <c r="H53" s="16">
        <f t="shared" si="1"/>
        <v>0.009571759259259256</v>
      </c>
      <c r="I53" s="16">
        <f>F53-INDEX($F$5:$F$82,MATCH(D53,$D$5:$D$82,0))</f>
        <v>0.008368055555555556</v>
      </c>
    </row>
    <row r="54" spans="1:9" ht="15" customHeight="1">
      <c r="A54" s="14">
        <v>50</v>
      </c>
      <c r="B54" s="15" t="s">
        <v>127</v>
      </c>
      <c r="C54" s="15" t="s">
        <v>128</v>
      </c>
      <c r="D54" s="14" t="s">
        <v>36</v>
      </c>
      <c r="E54" s="15" t="s">
        <v>59</v>
      </c>
      <c r="F54" s="32">
        <v>0.0334375</v>
      </c>
      <c r="G54" s="14" t="str">
        <f t="shared" si="0"/>
        <v>4.49/km</v>
      </c>
      <c r="H54" s="16">
        <f t="shared" si="1"/>
        <v>0.009664351851851851</v>
      </c>
      <c r="I54" s="16">
        <f>F54-INDEX($F$5:$F$82,MATCH(D54,$D$5:$D$82,0))</f>
        <v>0.009664351851851851</v>
      </c>
    </row>
    <row r="55" spans="1:9" ht="15" customHeight="1">
      <c r="A55" s="14">
        <v>51</v>
      </c>
      <c r="B55" s="15" t="s">
        <v>129</v>
      </c>
      <c r="C55" s="15" t="s">
        <v>130</v>
      </c>
      <c r="D55" s="14" t="s">
        <v>64</v>
      </c>
      <c r="E55" s="15" t="s">
        <v>47</v>
      </c>
      <c r="F55" s="32">
        <v>0.03380787037037037</v>
      </c>
      <c r="G55" s="14" t="str">
        <f t="shared" si="0"/>
        <v>4.52/km</v>
      </c>
      <c r="H55" s="16">
        <f t="shared" si="1"/>
        <v>0.01003472222222222</v>
      </c>
      <c r="I55" s="16">
        <f>F55-INDEX($F$5:$F$82,MATCH(D55,$D$5:$D$82,0))</f>
        <v>0.005775462962962961</v>
      </c>
    </row>
    <row r="56" spans="1:9" ht="15" customHeight="1">
      <c r="A56" s="14">
        <v>52</v>
      </c>
      <c r="B56" s="15" t="s">
        <v>131</v>
      </c>
      <c r="C56" s="15" t="s">
        <v>12</v>
      </c>
      <c r="D56" s="14" t="s">
        <v>43</v>
      </c>
      <c r="E56" s="15" t="s">
        <v>59</v>
      </c>
      <c r="F56" s="32">
        <v>0.033854166666666664</v>
      </c>
      <c r="G56" s="14" t="str">
        <f t="shared" si="0"/>
        <v>4.53/km</v>
      </c>
      <c r="H56" s="16">
        <f t="shared" si="1"/>
        <v>0.010081018518518513</v>
      </c>
      <c r="I56" s="16">
        <f>F56-INDEX($F$5:$F$82,MATCH(D56,$D$5:$D$82,0))</f>
        <v>0.008877314814814814</v>
      </c>
    </row>
    <row r="57" spans="1:9" ht="15" customHeight="1">
      <c r="A57" s="14">
        <v>53</v>
      </c>
      <c r="B57" s="15" t="s">
        <v>131</v>
      </c>
      <c r="C57" s="15" t="s">
        <v>132</v>
      </c>
      <c r="D57" s="14" t="s">
        <v>43</v>
      </c>
      <c r="E57" s="15" t="s">
        <v>59</v>
      </c>
      <c r="F57" s="32">
        <v>0.03386574074074074</v>
      </c>
      <c r="G57" s="14" t="str">
        <f t="shared" si="0"/>
        <v>4.53/km</v>
      </c>
      <c r="H57" s="16">
        <f t="shared" si="1"/>
        <v>0.010092592592592587</v>
      </c>
      <c r="I57" s="16">
        <f>F57-INDEX($F$5:$F$82,MATCH(D57,$D$5:$D$82,0))</f>
        <v>0.008888888888888887</v>
      </c>
    </row>
    <row r="58" spans="1:9" ht="15" customHeight="1">
      <c r="A58" s="14">
        <v>54</v>
      </c>
      <c r="B58" s="15" t="s">
        <v>133</v>
      </c>
      <c r="C58" s="15" t="s">
        <v>134</v>
      </c>
      <c r="D58" s="14" t="s">
        <v>43</v>
      </c>
      <c r="E58" s="15" t="s">
        <v>44</v>
      </c>
      <c r="F58" s="32">
        <v>0.03387731481481481</v>
      </c>
      <c r="G58" s="14" t="str">
        <f t="shared" si="0"/>
        <v>4.53/km</v>
      </c>
      <c r="H58" s="16">
        <f t="shared" si="1"/>
        <v>0.01010416666666666</v>
      </c>
      <c r="I58" s="16">
        <f>F58-INDEX($F$5:$F$82,MATCH(D58,$D$5:$D$82,0))</f>
        <v>0.00890046296296296</v>
      </c>
    </row>
    <row r="59" spans="1:9" ht="15" customHeight="1">
      <c r="A59" s="14">
        <v>55</v>
      </c>
      <c r="B59" s="15" t="s">
        <v>135</v>
      </c>
      <c r="C59" s="15" t="s">
        <v>33</v>
      </c>
      <c r="D59" s="14" t="s">
        <v>43</v>
      </c>
      <c r="E59" s="15" t="s">
        <v>40</v>
      </c>
      <c r="F59" s="32">
        <v>0.03414351851851852</v>
      </c>
      <c r="G59" s="14" t="str">
        <f t="shared" si="0"/>
        <v>4.55/km</v>
      </c>
      <c r="H59" s="16">
        <f t="shared" si="1"/>
        <v>0.010370370370370367</v>
      </c>
      <c r="I59" s="16">
        <f>F59-INDEX($F$5:$F$82,MATCH(D59,$D$5:$D$82,0))</f>
        <v>0.009166666666666667</v>
      </c>
    </row>
    <row r="60" spans="1:9" ht="15" customHeight="1">
      <c r="A60" s="14">
        <v>56</v>
      </c>
      <c r="B60" s="15" t="s">
        <v>136</v>
      </c>
      <c r="C60" s="15" t="s">
        <v>31</v>
      </c>
      <c r="D60" s="14" t="s">
        <v>64</v>
      </c>
      <c r="E60" s="15" t="s">
        <v>57</v>
      </c>
      <c r="F60" s="32">
        <v>0.03424768518518519</v>
      </c>
      <c r="G60" s="14" t="str">
        <f t="shared" si="0"/>
        <v>4.56/km</v>
      </c>
      <c r="H60" s="16">
        <f t="shared" si="1"/>
        <v>0.010474537037037036</v>
      </c>
      <c r="I60" s="16">
        <f>F60-INDEX($F$5:$F$82,MATCH(D60,$D$5:$D$82,0))</f>
        <v>0.006215277777777778</v>
      </c>
    </row>
    <row r="61" spans="1:9" ht="15" customHeight="1">
      <c r="A61" s="14">
        <v>57</v>
      </c>
      <c r="B61" s="15" t="s">
        <v>137</v>
      </c>
      <c r="C61" s="15" t="s">
        <v>138</v>
      </c>
      <c r="D61" s="14" t="s">
        <v>64</v>
      </c>
      <c r="E61" s="15" t="s">
        <v>59</v>
      </c>
      <c r="F61" s="32">
        <v>0.03431712962962963</v>
      </c>
      <c r="G61" s="14" t="str">
        <f t="shared" si="0"/>
        <v>4.57/km</v>
      </c>
      <c r="H61" s="16">
        <f t="shared" si="1"/>
        <v>0.010543981481481477</v>
      </c>
      <c r="I61" s="16">
        <f>F61-INDEX($F$5:$F$82,MATCH(D61,$D$5:$D$82,0))</f>
        <v>0.006284722222222219</v>
      </c>
    </row>
    <row r="62" spans="1:9" ht="15" customHeight="1">
      <c r="A62" s="14">
        <v>58</v>
      </c>
      <c r="B62" s="15" t="s">
        <v>139</v>
      </c>
      <c r="C62" s="15" t="s">
        <v>21</v>
      </c>
      <c r="D62" s="14" t="s">
        <v>64</v>
      </c>
      <c r="E62" s="15" t="s">
        <v>59</v>
      </c>
      <c r="F62" s="32">
        <v>0.03462962962962963</v>
      </c>
      <c r="G62" s="14" t="str">
        <f t="shared" si="0"/>
        <v>4.59/km</v>
      </c>
      <c r="H62" s="16">
        <f t="shared" si="1"/>
        <v>0.010856481481481477</v>
      </c>
      <c r="I62" s="16">
        <f>F62-INDEX($F$5:$F$82,MATCH(D62,$D$5:$D$82,0))</f>
        <v>0.00659722222222222</v>
      </c>
    </row>
    <row r="63" spans="1:9" ht="15" customHeight="1">
      <c r="A63" s="14">
        <v>59</v>
      </c>
      <c r="B63" s="15" t="s">
        <v>140</v>
      </c>
      <c r="C63" s="15" t="s">
        <v>42</v>
      </c>
      <c r="D63" s="14" t="s">
        <v>43</v>
      </c>
      <c r="E63" s="15" t="s">
        <v>44</v>
      </c>
      <c r="F63" s="32">
        <v>0.03467592592592592</v>
      </c>
      <c r="G63" s="14" t="str">
        <f t="shared" si="0"/>
        <v>4.60/km</v>
      </c>
      <c r="H63" s="16">
        <f t="shared" si="1"/>
        <v>0.010902777777777772</v>
      </c>
      <c r="I63" s="16">
        <f>F63-INDEX($F$5:$F$82,MATCH(D63,$D$5:$D$82,0))</f>
        <v>0.009699074074074072</v>
      </c>
    </row>
    <row r="64" spans="1:9" ht="15" customHeight="1">
      <c r="A64" s="14">
        <v>60</v>
      </c>
      <c r="B64" s="15" t="s">
        <v>141</v>
      </c>
      <c r="C64" s="15" t="s">
        <v>26</v>
      </c>
      <c r="D64" s="14" t="s">
        <v>43</v>
      </c>
      <c r="E64" s="15" t="s">
        <v>59</v>
      </c>
      <c r="F64" s="32">
        <v>0.03479166666666667</v>
      </c>
      <c r="G64" s="14" t="str">
        <f t="shared" si="0"/>
        <v>5.01/km</v>
      </c>
      <c r="H64" s="16">
        <f t="shared" si="1"/>
        <v>0.011018518518518521</v>
      </c>
      <c r="I64" s="16">
        <f>F64-INDEX($F$5:$F$82,MATCH(D64,$D$5:$D$82,0))</f>
        <v>0.009814814814814821</v>
      </c>
    </row>
    <row r="65" spans="1:9" ht="15" customHeight="1">
      <c r="A65" s="14">
        <v>61</v>
      </c>
      <c r="B65" s="15" t="s">
        <v>142</v>
      </c>
      <c r="C65" s="15" t="s">
        <v>143</v>
      </c>
      <c r="D65" s="14" t="s">
        <v>43</v>
      </c>
      <c r="E65" s="15" t="s">
        <v>44</v>
      </c>
      <c r="F65" s="32">
        <v>0.03479166666666667</v>
      </c>
      <c r="G65" s="14" t="str">
        <f t="shared" si="0"/>
        <v>5.01/km</v>
      </c>
      <c r="H65" s="16">
        <f t="shared" si="1"/>
        <v>0.011018518518518521</v>
      </c>
      <c r="I65" s="16">
        <f>F65-INDEX($F$5:$F$82,MATCH(D65,$D$5:$D$82,0))</f>
        <v>0.009814814814814821</v>
      </c>
    </row>
    <row r="66" spans="1:9" ht="15" customHeight="1">
      <c r="A66" s="14">
        <v>62</v>
      </c>
      <c r="B66" s="15" t="s">
        <v>144</v>
      </c>
      <c r="C66" s="15" t="s">
        <v>145</v>
      </c>
      <c r="D66" s="14" t="s">
        <v>43</v>
      </c>
      <c r="E66" s="15" t="s">
        <v>57</v>
      </c>
      <c r="F66" s="32">
        <v>0.03480324074074074</v>
      </c>
      <c r="G66" s="14" t="str">
        <f t="shared" si="0"/>
        <v>5.01/km</v>
      </c>
      <c r="H66" s="16">
        <f t="shared" si="1"/>
        <v>0.011030092592592588</v>
      </c>
      <c r="I66" s="16">
        <f>F66-INDEX($F$5:$F$82,MATCH(D66,$D$5:$D$82,0))</f>
        <v>0.009826388888888888</v>
      </c>
    </row>
    <row r="67" spans="1:9" ht="15" customHeight="1">
      <c r="A67" s="14">
        <v>63</v>
      </c>
      <c r="B67" s="15" t="s">
        <v>146</v>
      </c>
      <c r="C67" s="15" t="s">
        <v>147</v>
      </c>
      <c r="D67" s="14" t="s">
        <v>43</v>
      </c>
      <c r="E67" s="15" t="s">
        <v>59</v>
      </c>
      <c r="F67" s="32">
        <v>0.034895833333333334</v>
      </c>
      <c r="G67" s="14" t="str">
        <f t="shared" si="0"/>
        <v>5.02/km</v>
      </c>
      <c r="H67" s="16">
        <f t="shared" si="1"/>
        <v>0.011122685185185183</v>
      </c>
      <c r="I67" s="16">
        <f>F67-INDEX($F$5:$F$82,MATCH(D67,$D$5:$D$82,0))</f>
        <v>0.009918981481481483</v>
      </c>
    </row>
    <row r="68" spans="1:9" ht="15" customHeight="1">
      <c r="A68" s="14">
        <v>64</v>
      </c>
      <c r="B68" s="15" t="s">
        <v>148</v>
      </c>
      <c r="C68" s="15" t="s">
        <v>17</v>
      </c>
      <c r="D68" s="14" t="s">
        <v>43</v>
      </c>
      <c r="E68" s="15" t="s">
        <v>59</v>
      </c>
      <c r="F68" s="32">
        <v>0.03530092592592592</v>
      </c>
      <c r="G68" s="14" t="str">
        <f t="shared" si="0"/>
        <v>5.05/km</v>
      </c>
      <c r="H68" s="16">
        <f t="shared" si="1"/>
        <v>0.011527777777777772</v>
      </c>
      <c r="I68" s="16">
        <f>F68-INDEX($F$5:$F$82,MATCH(D68,$D$5:$D$82,0))</f>
        <v>0.010324074074074072</v>
      </c>
    </row>
    <row r="69" spans="1:9" ht="15" customHeight="1">
      <c r="A69" s="14">
        <v>65</v>
      </c>
      <c r="B69" s="15" t="s">
        <v>149</v>
      </c>
      <c r="C69" s="15" t="s">
        <v>16</v>
      </c>
      <c r="D69" s="14" t="s">
        <v>36</v>
      </c>
      <c r="E69" s="15" t="s">
        <v>150</v>
      </c>
      <c r="F69" s="32">
        <v>0.035312500000000004</v>
      </c>
      <c r="G69" s="14" t="str">
        <f aca="true" t="shared" si="2" ref="G69:G81">TEXT(INT((HOUR(F69)*3600+MINUTE(F69)*60+SECOND(F69))/$I$3/60),"0")&amp;"."&amp;TEXT(MOD((HOUR(F69)*3600+MINUTE(F69)*60+SECOND(F69))/$I$3,60),"00")&amp;"/km"</f>
        <v>5.05/km</v>
      </c>
      <c r="H69" s="16">
        <f aca="true" t="shared" si="3" ref="H69:H81">F69-$F$5</f>
        <v>0.011539351851851853</v>
      </c>
      <c r="I69" s="16">
        <f>F69-INDEX($F$5:$F$82,MATCH(D69,$D$5:$D$82,0))</f>
        <v>0.011539351851851853</v>
      </c>
    </row>
    <row r="70" spans="1:9" ht="15" customHeight="1">
      <c r="A70" s="14">
        <v>66</v>
      </c>
      <c r="B70" s="15" t="s">
        <v>151</v>
      </c>
      <c r="C70" s="15" t="s">
        <v>152</v>
      </c>
      <c r="D70" s="14" t="s">
        <v>64</v>
      </c>
      <c r="E70" s="15" t="s">
        <v>79</v>
      </c>
      <c r="F70" s="32">
        <v>0.03532407407407407</v>
      </c>
      <c r="G70" s="14" t="str">
        <f t="shared" si="2"/>
        <v>5.05/km</v>
      </c>
      <c r="H70" s="16">
        <f t="shared" si="3"/>
        <v>0.01155092592592592</v>
      </c>
      <c r="I70" s="16">
        <f>F70-INDEX($F$5:$F$82,MATCH(D70,$D$5:$D$82,0))</f>
        <v>0.007291666666666662</v>
      </c>
    </row>
    <row r="71" spans="1:9" ht="15" customHeight="1">
      <c r="A71" s="14">
        <v>67</v>
      </c>
      <c r="B71" s="15" t="s">
        <v>153</v>
      </c>
      <c r="C71" s="15" t="s">
        <v>154</v>
      </c>
      <c r="D71" s="14" t="s">
        <v>43</v>
      </c>
      <c r="E71" s="15" t="s">
        <v>44</v>
      </c>
      <c r="F71" s="32">
        <v>0.0355787037037037</v>
      </c>
      <c r="G71" s="14" t="str">
        <f t="shared" si="2"/>
        <v>5.07/km</v>
      </c>
      <c r="H71" s="16">
        <f t="shared" si="3"/>
        <v>0.011805555555555552</v>
      </c>
      <c r="I71" s="16">
        <f>F71-INDEX($F$5:$F$82,MATCH(D71,$D$5:$D$82,0))</f>
        <v>0.010601851851851852</v>
      </c>
    </row>
    <row r="72" spans="1:9" ht="15" customHeight="1">
      <c r="A72" s="14">
        <v>68</v>
      </c>
      <c r="B72" s="15" t="s">
        <v>155</v>
      </c>
      <c r="C72" s="15" t="s">
        <v>13</v>
      </c>
      <c r="D72" s="14" t="s">
        <v>36</v>
      </c>
      <c r="E72" s="15" t="s">
        <v>57</v>
      </c>
      <c r="F72" s="32">
        <v>0.03605324074074074</v>
      </c>
      <c r="G72" s="14" t="str">
        <f t="shared" si="2"/>
        <v>5.12/km</v>
      </c>
      <c r="H72" s="16">
        <f t="shared" si="3"/>
        <v>0.012280092592592589</v>
      </c>
      <c r="I72" s="16">
        <f>F72-INDEX($F$5:$F$82,MATCH(D72,$D$5:$D$82,0))</f>
        <v>0.012280092592592589</v>
      </c>
    </row>
    <row r="73" spans="1:9" ht="15" customHeight="1">
      <c r="A73" s="14">
        <v>69</v>
      </c>
      <c r="B73" s="15" t="s">
        <v>156</v>
      </c>
      <c r="C73" s="15" t="s">
        <v>157</v>
      </c>
      <c r="D73" s="14" t="s">
        <v>64</v>
      </c>
      <c r="E73" s="15" t="s">
        <v>57</v>
      </c>
      <c r="F73" s="32">
        <v>0.03606481481481481</v>
      </c>
      <c r="G73" s="14" t="str">
        <f t="shared" si="2"/>
        <v>5.12/km</v>
      </c>
      <c r="H73" s="16">
        <f t="shared" si="3"/>
        <v>0.012291666666666663</v>
      </c>
      <c r="I73" s="16">
        <f>F73-INDEX($F$5:$F$82,MATCH(D73,$D$5:$D$82,0))</f>
        <v>0.008032407407407405</v>
      </c>
    </row>
    <row r="74" spans="1:9" ht="15" customHeight="1">
      <c r="A74" s="14">
        <v>70</v>
      </c>
      <c r="B74" s="15" t="s">
        <v>158</v>
      </c>
      <c r="C74" s="15" t="s">
        <v>159</v>
      </c>
      <c r="D74" s="14" t="s">
        <v>36</v>
      </c>
      <c r="E74" s="15" t="s">
        <v>47</v>
      </c>
      <c r="F74" s="32">
        <v>0.03621527777777778</v>
      </c>
      <c r="G74" s="14" t="str">
        <f t="shared" si="2"/>
        <v>5.13/km</v>
      </c>
      <c r="H74" s="16">
        <f t="shared" si="3"/>
        <v>0.012442129629629626</v>
      </c>
      <c r="I74" s="16">
        <f>F74-INDEX($F$5:$F$82,MATCH(D74,$D$5:$D$82,0))</f>
        <v>0.012442129629629626</v>
      </c>
    </row>
    <row r="75" spans="1:9" ht="15" customHeight="1">
      <c r="A75" s="14">
        <v>71</v>
      </c>
      <c r="B75" s="15" t="s">
        <v>160</v>
      </c>
      <c r="C75" s="15" t="s">
        <v>29</v>
      </c>
      <c r="D75" s="14" t="s">
        <v>11</v>
      </c>
      <c r="E75" s="15" t="s">
        <v>47</v>
      </c>
      <c r="F75" s="32">
        <v>0.036458333333333336</v>
      </c>
      <c r="G75" s="14" t="str">
        <f t="shared" si="2"/>
        <v>5.15/km</v>
      </c>
      <c r="H75" s="16">
        <f t="shared" si="3"/>
        <v>0.012685185185185185</v>
      </c>
      <c r="I75" s="16">
        <f>F75-INDEX($F$5:$F$82,MATCH(D75,$D$5:$D$82,0))</f>
        <v>0.009803240740740744</v>
      </c>
    </row>
    <row r="76" spans="1:9" ht="15" customHeight="1">
      <c r="A76" s="14">
        <v>72</v>
      </c>
      <c r="B76" s="15" t="s">
        <v>161</v>
      </c>
      <c r="C76" s="15" t="s">
        <v>162</v>
      </c>
      <c r="D76" s="14" t="s">
        <v>43</v>
      </c>
      <c r="E76" s="15" t="s">
        <v>163</v>
      </c>
      <c r="F76" s="32">
        <v>0.037395833333333336</v>
      </c>
      <c r="G76" s="14" t="str">
        <f t="shared" si="2"/>
        <v>5.23/km</v>
      </c>
      <c r="H76" s="16">
        <f t="shared" si="3"/>
        <v>0.013622685185185186</v>
      </c>
      <c r="I76" s="16">
        <f>F76-INDEX($F$5:$F$82,MATCH(D76,$D$5:$D$82,0))</f>
        <v>0.012418981481481486</v>
      </c>
    </row>
    <row r="77" spans="1:9" ht="15" customHeight="1">
      <c r="A77" s="14">
        <v>73</v>
      </c>
      <c r="B77" s="15" t="s">
        <v>164</v>
      </c>
      <c r="C77" s="15" t="s">
        <v>165</v>
      </c>
      <c r="D77" s="14" t="s">
        <v>43</v>
      </c>
      <c r="E77" s="15" t="s">
        <v>166</v>
      </c>
      <c r="F77" s="32">
        <v>0.03741898148148148</v>
      </c>
      <c r="G77" s="14" t="str">
        <f t="shared" si="2"/>
        <v>5.23/km</v>
      </c>
      <c r="H77" s="16">
        <f t="shared" si="3"/>
        <v>0.013645833333333326</v>
      </c>
      <c r="I77" s="16">
        <f>F77-INDEX($F$5:$F$82,MATCH(D77,$D$5:$D$82,0))</f>
        <v>0.012442129629629626</v>
      </c>
    </row>
    <row r="78" spans="1:9" ht="15" customHeight="1">
      <c r="A78" s="14">
        <v>74</v>
      </c>
      <c r="B78" s="15" t="s">
        <v>167</v>
      </c>
      <c r="C78" s="15" t="s">
        <v>168</v>
      </c>
      <c r="D78" s="14" t="s">
        <v>43</v>
      </c>
      <c r="E78" s="15" t="s">
        <v>44</v>
      </c>
      <c r="F78" s="32">
        <v>0.037812500000000006</v>
      </c>
      <c r="G78" s="14" t="str">
        <f t="shared" si="2"/>
        <v>5.27/km</v>
      </c>
      <c r="H78" s="16">
        <f t="shared" si="3"/>
        <v>0.014039351851851855</v>
      </c>
      <c r="I78" s="16">
        <f>F78-INDEX($F$5:$F$82,MATCH(D78,$D$5:$D$82,0))</f>
        <v>0.012835648148148155</v>
      </c>
    </row>
    <row r="79" spans="1:9" ht="15" customHeight="1">
      <c r="A79" s="14">
        <v>75</v>
      </c>
      <c r="B79" s="15" t="s">
        <v>169</v>
      </c>
      <c r="C79" s="15" t="s">
        <v>20</v>
      </c>
      <c r="D79" s="14" t="s">
        <v>11</v>
      </c>
      <c r="E79" s="15" t="s">
        <v>44</v>
      </c>
      <c r="F79" s="32">
        <v>0.03782407407407407</v>
      </c>
      <c r="G79" s="14" t="str">
        <f t="shared" si="2"/>
        <v>5.27/km</v>
      </c>
      <c r="H79" s="16">
        <f t="shared" si="3"/>
        <v>0.014050925925925922</v>
      </c>
      <c r="I79" s="16">
        <f>F79-INDEX($F$5:$F$82,MATCH(D79,$D$5:$D$82,0))</f>
        <v>0.011168981481481481</v>
      </c>
    </row>
    <row r="80" spans="1:9" ht="15" customHeight="1">
      <c r="A80" s="14">
        <v>76</v>
      </c>
      <c r="B80" s="15" t="s">
        <v>170</v>
      </c>
      <c r="C80" s="15" t="s">
        <v>14</v>
      </c>
      <c r="D80" s="14" t="s">
        <v>36</v>
      </c>
      <c r="E80" s="15" t="s">
        <v>79</v>
      </c>
      <c r="F80" s="32">
        <v>0.03800925925925926</v>
      </c>
      <c r="G80" s="14" t="str">
        <f t="shared" si="2"/>
        <v>5.28/km</v>
      </c>
      <c r="H80" s="16">
        <f t="shared" si="3"/>
        <v>0.014236111111111113</v>
      </c>
      <c r="I80" s="16">
        <f>F80-INDEX($F$5:$F$82,MATCH(D80,$D$5:$D$82,0))</f>
        <v>0.014236111111111113</v>
      </c>
    </row>
    <row r="81" spans="1:9" ht="15" customHeight="1">
      <c r="A81" s="14">
        <v>77</v>
      </c>
      <c r="B81" s="15" t="s">
        <v>171</v>
      </c>
      <c r="C81" s="15" t="s">
        <v>172</v>
      </c>
      <c r="D81" s="14" t="s">
        <v>43</v>
      </c>
      <c r="E81" s="15" t="s">
        <v>59</v>
      </c>
      <c r="F81" s="32">
        <v>0.03819444444444444</v>
      </c>
      <c r="G81" s="14" t="str">
        <f t="shared" si="2"/>
        <v>5.30/km</v>
      </c>
      <c r="H81" s="16">
        <f t="shared" si="3"/>
        <v>0.01442129629629629</v>
      </c>
      <c r="I81" s="16">
        <f>F81-INDEX($F$5:$F$82,MATCH(D81,$D$5:$D$82,0))</f>
        <v>0.01321759259259259</v>
      </c>
    </row>
    <row r="82" spans="1:9" ht="15" customHeight="1">
      <c r="A82" s="14">
        <v>78</v>
      </c>
      <c r="B82" s="15" t="s">
        <v>173</v>
      </c>
      <c r="C82" s="15" t="s">
        <v>174</v>
      </c>
      <c r="D82" s="14" t="s">
        <v>43</v>
      </c>
      <c r="E82" s="15" t="s">
        <v>59</v>
      </c>
      <c r="F82" s="32">
        <v>0.03837962962962963</v>
      </c>
      <c r="G82" s="14" t="str">
        <f aca="true" t="shared" si="4" ref="G82:G106">TEXT(INT((HOUR(F82)*3600+MINUTE(F82)*60+SECOND(F82))/$I$3/60),"0")&amp;"."&amp;TEXT(MOD((HOUR(F82)*3600+MINUTE(F82)*60+SECOND(F82))/$I$3,60),"00")&amp;"/km"</f>
        <v>5.32/km</v>
      </c>
      <c r="H82" s="16">
        <f aca="true" t="shared" si="5" ref="H82:H106">F82-$F$5</f>
        <v>0.01460648148148148</v>
      </c>
      <c r="I82" s="16">
        <f aca="true" t="shared" si="6" ref="I82:I106">F82-INDEX($F$5:$F$82,MATCH(D82,$D$5:$D$82,0))</f>
        <v>0.01340277777777778</v>
      </c>
    </row>
    <row r="83" spans="1:9" ht="15" customHeight="1">
      <c r="A83" s="14">
        <v>79</v>
      </c>
      <c r="B83" s="15" t="s">
        <v>175</v>
      </c>
      <c r="C83" s="15" t="s">
        <v>176</v>
      </c>
      <c r="D83" s="14" t="s">
        <v>43</v>
      </c>
      <c r="E83" s="15" t="s">
        <v>59</v>
      </c>
      <c r="F83" s="32">
        <v>0.03866898148148148</v>
      </c>
      <c r="G83" s="14" t="str">
        <f t="shared" si="4"/>
        <v>5.34/km</v>
      </c>
      <c r="H83" s="16">
        <f t="shared" si="5"/>
        <v>0.014895833333333327</v>
      </c>
      <c r="I83" s="16">
        <f t="shared" si="6"/>
        <v>0.013692129629629627</v>
      </c>
    </row>
    <row r="84" spans="1:9" ht="15" customHeight="1">
      <c r="A84" s="14">
        <v>80</v>
      </c>
      <c r="B84" s="15" t="s">
        <v>177</v>
      </c>
      <c r="C84" s="15" t="s">
        <v>69</v>
      </c>
      <c r="D84" s="14" t="s">
        <v>43</v>
      </c>
      <c r="E84" s="15" t="s">
        <v>59</v>
      </c>
      <c r="F84" s="32">
        <v>0.03866898148148148</v>
      </c>
      <c r="G84" s="14" t="str">
        <f t="shared" si="4"/>
        <v>5.34/km</v>
      </c>
      <c r="H84" s="16">
        <f t="shared" si="5"/>
        <v>0.014895833333333327</v>
      </c>
      <c r="I84" s="16">
        <f t="shared" si="6"/>
        <v>0.013692129629629627</v>
      </c>
    </row>
    <row r="85" spans="1:9" ht="15" customHeight="1">
      <c r="A85" s="14">
        <v>81</v>
      </c>
      <c r="B85" s="15" t="s">
        <v>178</v>
      </c>
      <c r="C85" s="15" t="s">
        <v>18</v>
      </c>
      <c r="D85" s="14" t="s">
        <v>64</v>
      </c>
      <c r="E85" s="15" t="s">
        <v>179</v>
      </c>
      <c r="F85" s="32">
        <v>0.038969907407407404</v>
      </c>
      <c r="G85" s="14" t="str">
        <f t="shared" si="4"/>
        <v>5.37/km</v>
      </c>
      <c r="H85" s="16">
        <f t="shared" si="5"/>
        <v>0.015196759259259254</v>
      </c>
      <c r="I85" s="16">
        <f t="shared" si="6"/>
        <v>0.010937499999999996</v>
      </c>
    </row>
    <row r="86" spans="1:9" ht="15" customHeight="1">
      <c r="A86" s="14">
        <v>82</v>
      </c>
      <c r="B86" s="15" t="s">
        <v>180</v>
      </c>
      <c r="C86" s="15" t="s">
        <v>181</v>
      </c>
      <c r="D86" s="14" t="s">
        <v>43</v>
      </c>
      <c r="E86" s="15" t="s">
        <v>59</v>
      </c>
      <c r="F86" s="32">
        <v>0.039594907407407405</v>
      </c>
      <c r="G86" s="14" t="str">
        <f t="shared" si="4"/>
        <v>5.42/km</v>
      </c>
      <c r="H86" s="16">
        <f t="shared" si="5"/>
        <v>0.015821759259259254</v>
      </c>
      <c r="I86" s="16">
        <f t="shared" si="6"/>
        <v>0.014618055555555554</v>
      </c>
    </row>
    <row r="87" spans="1:9" ht="15" customHeight="1">
      <c r="A87" s="14">
        <v>83</v>
      </c>
      <c r="B87" s="15" t="s">
        <v>182</v>
      </c>
      <c r="C87" s="15" t="s">
        <v>19</v>
      </c>
      <c r="D87" s="14" t="s">
        <v>43</v>
      </c>
      <c r="E87" s="15" t="s">
        <v>183</v>
      </c>
      <c r="F87" s="32">
        <v>0.039768518518518516</v>
      </c>
      <c r="G87" s="14" t="str">
        <f t="shared" si="4"/>
        <v>5.44/km</v>
      </c>
      <c r="H87" s="16">
        <f t="shared" si="5"/>
        <v>0.015995370370370365</v>
      </c>
      <c r="I87" s="16">
        <f t="shared" si="6"/>
        <v>0.014791666666666665</v>
      </c>
    </row>
    <row r="88" spans="1:9" ht="15" customHeight="1">
      <c r="A88" s="14">
        <v>84</v>
      </c>
      <c r="B88" s="15" t="s">
        <v>184</v>
      </c>
      <c r="C88" s="15" t="s">
        <v>134</v>
      </c>
      <c r="D88" s="14" t="s">
        <v>36</v>
      </c>
      <c r="E88" s="15" t="s">
        <v>185</v>
      </c>
      <c r="F88" s="32">
        <v>0.04002314814814815</v>
      </c>
      <c r="G88" s="14" t="str">
        <f t="shared" si="4"/>
        <v>5.46/km</v>
      </c>
      <c r="H88" s="16">
        <f t="shared" si="5"/>
        <v>0.016249999999999997</v>
      </c>
      <c r="I88" s="16">
        <f t="shared" si="6"/>
        <v>0.016249999999999997</v>
      </c>
    </row>
    <row r="89" spans="1:9" ht="15" customHeight="1">
      <c r="A89" s="14">
        <v>85</v>
      </c>
      <c r="B89" s="15" t="s">
        <v>186</v>
      </c>
      <c r="C89" s="15" t="s">
        <v>187</v>
      </c>
      <c r="D89" s="14" t="s">
        <v>43</v>
      </c>
      <c r="E89" s="15" t="s">
        <v>59</v>
      </c>
      <c r="F89" s="32">
        <v>0.04011574074074074</v>
      </c>
      <c r="G89" s="14" t="str">
        <f t="shared" si="4"/>
        <v>5.47/km</v>
      </c>
      <c r="H89" s="16">
        <f t="shared" si="5"/>
        <v>0.016342592592592586</v>
      </c>
      <c r="I89" s="16">
        <f t="shared" si="6"/>
        <v>0.015138888888888886</v>
      </c>
    </row>
    <row r="90" spans="1:9" ht="15" customHeight="1">
      <c r="A90" s="14">
        <v>86</v>
      </c>
      <c r="B90" s="15" t="s">
        <v>188</v>
      </c>
      <c r="C90" s="15" t="s">
        <v>152</v>
      </c>
      <c r="D90" s="14" t="s">
        <v>64</v>
      </c>
      <c r="E90" s="15" t="s">
        <v>91</v>
      </c>
      <c r="F90" s="32">
        <v>0.04011574074074074</v>
      </c>
      <c r="G90" s="14" t="str">
        <f t="shared" si="4"/>
        <v>5.47/km</v>
      </c>
      <c r="H90" s="16">
        <f t="shared" si="5"/>
        <v>0.016342592592592586</v>
      </c>
      <c r="I90" s="16">
        <f t="shared" si="6"/>
        <v>0.012083333333333328</v>
      </c>
    </row>
    <row r="91" spans="1:9" ht="15" customHeight="1">
      <c r="A91" s="14">
        <v>87</v>
      </c>
      <c r="B91" s="15" t="s">
        <v>189</v>
      </c>
      <c r="C91" s="15" t="s">
        <v>14</v>
      </c>
      <c r="D91" s="14" t="s">
        <v>64</v>
      </c>
      <c r="E91" s="15" t="s">
        <v>190</v>
      </c>
      <c r="F91" s="32">
        <v>0.04055555555555555</v>
      </c>
      <c r="G91" s="14" t="str">
        <f t="shared" si="4"/>
        <v>5.50/km</v>
      </c>
      <c r="H91" s="16">
        <f t="shared" si="5"/>
        <v>0.016782407407407402</v>
      </c>
      <c r="I91" s="16">
        <f t="shared" si="6"/>
        <v>0.012523148148148144</v>
      </c>
    </row>
    <row r="92" spans="1:9" ht="15" customHeight="1">
      <c r="A92" s="14">
        <v>88</v>
      </c>
      <c r="B92" s="15" t="s">
        <v>191</v>
      </c>
      <c r="C92" s="15" t="s">
        <v>42</v>
      </c>
      <c r="D92" s="14" t="s">
        <v>43</v>
      </c>
      <c r="E92" s="15" t="s">
        <v>192</v>
      </c>
      <c r="F92" s="32">
        <v>0.04055555555555555</v>
      </c>
      <c r="G92" s="14" t="str">
        <f t="shared" si="4"/>
        <v>5.50/km</v>
      </c>
      <c r="H92" s="16">
        <f t="shared" si="5"/>
        <v>0.016782407407407402</v>
      </c>
      <c r="I92" s="16">
        <f t="shared" si="6"/>
        <v>0.015578703703703702</v>
      </c>
    </row>
    <row r="93" spans="1:9" ht="15" customHeight="1">
      <c r="A93" s="14">
        <v>89</v>
      </c>
      <c r="B93" s="15" t="s">
        <v>193</v>
      </c>
      <c r="C93" s="15" t="s">
        <v>194</v>
      </c>
      <c r="D93" s="14" t="s">
        <v>11</v>
      </c>
      <c r="E93" s="15" t="s">
        <v>57</v>
      </c>
      <c r="F93" s="32">
        <v>0.041851851851851855</v>
      </c>
      <c r="G93" s="14" t="str">
        <f t="shared" si="4"/>
        <v>6.02/km</v>
      </c>
      <c r="H93" s="16">
        <f t="shared" si="5"/>
        <v>0.018078703703703704</v>
      </c>
      <c r="I93" s="16">
        <f t="shared" si="6"/>
        <v>0.015196759259259264</v>
      </c>
    </row>
    <row r="94" spans="1:9" ht="15" customHeight="1">
      <c r="A94" s="14">
        <v>90</v>
      </c>
      <c r="B94" s="15" t="s">
        <v>195</v>
      </c>
      <c r="C94" s="15" t="s">
        <v>196</v>
      </c>
      <c r="D94" s="14" t="s">
        <v>43</v>
      </c>
      <c r="E94" s="15" t="s">
        <v>59</v>
      </c>
      <c r="F94" s="32">
        <v>0.04224537037037037</v>
      </c>
      <c r="G94" s="14" t="str">
        <f t="shared" si="4"/>
        <v>6.05/km</v>
      </c>
      <c r="H94" s="16">
        <f t="shared" si="5"/>
        <v>0.01847222222222222</v>
      </c>
      <c r="I94" s="16">
        <f t="shared" si="6"/>
        <v>0.01726851851851852</v>
      </c>
    </row>
    <row r="95" spans="1:9" ht="15" customHeight="1">
      <c r="A95" s="14">
        <v>91</v>
      </c>
      <c r="B95" s="15" t="s">
        <v>24</v>
      </c>
      <c r="C95" s="15" t="s">
        <v>154</v>
      </c>
      <c r="D95" s="14" t="s">
        <v>36</v>
      </c>
      <c r="E95" s="15" t="s">
        <v>59</v>
      </c>
      <c r="F95" s="32">
        <v>0.042604166666666665</v>
      </c>
      <c r="G95" s="14" t="str">
        <f t="shared" si="4"/>
        <v>6.08/km</v>
      </c>
      <c r="H95" s="16">
        <f t="shared" si="5"/>
        <v>0.018831018518518514</v>
      </c>
      <c r="I95" s="16">
        <f t="shared" si="6"/>
        <v>0.018831018518518514</v>
      </c>
    </row>
    <row r="96" spans="1:9" ht="15" customHeight="1">
      <c r="A96" s="14">
        <v>92</v>
      </c>
      <c r="B96" s="15" t="s">
        <v>197</v>
      </c>
      <c r="C96" s="15" t="s">
        <v>198</v>
      </c>
      <c r="D96" s="14" t="s">
        <v>64</v>
      </c>
      <c r="E96" s="15" t="s">
        <v>199</v>
      </c>
      <c r="F96" s="32">
        <v>0.04261574074074074</v>
      </c>
      <c r="G96" s="14" t="str">
        <f t="shared" si="4"/>
        <v>6.08/km</v>
      </c>
      <c r="H96" s="16">
        <f t="shared" si="5"/>
        <v>0.018842592592592588</v>
      </c>
      <c r="I96" s="16">
        <f t="shared" si="6"/>
        <v>0.01458333333333333</v>
      </c>
    </row>
    <row r="97" spans="1:9" ht="15" customHeight="1">
      <c r="A97" s="14">
        <v>93</v>
      </c>
      <c r="B97" s="15" t="s">
        <v>200</v>
      </c>
      <c r="C97" s="15" t="s">
        <v>201</v>
      </c>
      <c r="D97" s="14" t="s">
        <v>64</v>
      </c>
      <c r="E97" s="15" t="s">
        <v>91</v>
      </c>
      <c r="F97" s="32">
        <v>0.04282407407407407</v>
      </c>
      <c r="G97" s="14" t="str">
        <f t="shared" si="4"/>
        <v>6.10/km</v>
      </c>
      <c r="H97" s="16">
        <f t="shared" si="5"/>
        <v>0.01905092592592592</v>
      </c>
      <c r="I97" s="16">
        <f t="shared" si="6"/>
        <v>0.014791666666666661</v>
      </c>
    </row>
    <row r="98" spans="1:9" ht="15" customHeight="1">
      <c r="A98" s="14">
        <v>94</v>
      </c>
      <c r="B98" s="15" t="s">
        <v>202</v>
      </c>
      <c r="C98" s="15" t="s">
        <v>203</v>
      </c>
      <c r="D98" s="14" t="s">
        <v>43</v>
      </c>
      <c r="E98" s="15" t="s">
        <v>59</v>
      </c>
      <c r="F98" s="32">
        <v>0.042835648148148144</v>
      </c>
      <c r="G98" s="14" t="str">
        <f t="shared" si="4"/>
        <v>6.10/km</v>
      </c>
      <c r="H98" s="16">
        <f t="shared" si="5"/>
        <v>0.019062499999999993</v>
      </c>
      <c r="I98" s="16">
        <f t="shared" si="6"/>
        <v>0.017858796296296293</v>
      </c>
    </row>
    <row r="99" spans="1:9" ht="15" customHeight="1">
      <c r="A99" s="14">
        <v>95</v>
      </c>
      <c r="B99" s="15" t="s">
        <v>204</v>
      </c>
      <c r="C99" s="15" t="s">
        <v>205</v>
      </c>
      <c r="D99" s="14" t="s">
        <v>43</v>
      </c>
      <c r="E99" s="15" t="s">
        <v>59</v>
      </c>
      <c r="F99" s="32">
        <v>0.043090277777777776</v>
      </c>
      <c r="G99" s="14" t="str">
        <f t="shared" si="4"/>
        <v>6.12/km</v>
      </c>
      <c r="H99" s="16">
        <f t="shared" si="5"/>
        <v>0.019317129629629625</v>
      </c>
      <c r="I99" s="16">
        <f t="shared" si="6"/>
        <v>0.018113425925925925</v>
      </c>
    </row>
    <row r="100" spans="1:9" ht="15" customHeight="1">
      <c r="A100" s="14">
        <v>96</v>
      </c>
      <c r="B100" s="15" t="s">
        <v>206</v>
      </c>
      <c r="C100" s="15" t="s">
        <v>207</v>
      </c>
      <c r="D100" s="14" t="s">
        <v>43</v>
      </c>
      <c r="E100" s="15" t="s">
        <v>208</v>
      </c>
      <c r="F100" s="32">
        <v>0.0431712962962963</v>
      </c>
      <c r="G100" s="14" t="str">
        <f t="shared" si="4"/>
        <v>6.13/km</v>
      </c>
      <c r="H100" s="16">
        <f t="shared" si="5"/>
        <v>0.019398148148148147</v>
      </c>
      <c r="I100" s="16">
        <f t="shared" si="6"/>
        <v>0.018194444444444447</v>
      </c>
    </row>
    <row r="101" spans="1:9" ht="15" customHeight="1">
      <c r="A101" s="14">
        <v>97</v>
      </c>
      <c r="B101" s="15" t="s">
        <v>209</v>
      </c>
      <c r="C101" s="15" t="s">
        <v>147</v>
      </c>
      <c r="D101" s="14" t="s">
        <v>43</v>
      </c>
      <c r="E101" s="15" t="s">
        <v>59</v>
      </c>
      <c r="F101" s="32">
        <v>0.04570601851851852</v>
      </c>
      <c r="G101" s="14" t="str">
        <f t="shared" si="4"/>
        <v>6.35/km</v>
      </c>
      <c r="H101" s="16">
        <f t="shared" si="5"/>
        <v>0.02193287037037037</v>
      </c>
      <c r="I101" s="16">
        <f t="shared" si="6"/>
        <v>0.02072916666666667</v>
      </c>
    </row>
    <row r="102" spans="1:9" ht="15" customHeight="1">
      <c r="A102" s="14">
        <v>98</v>
      </c>
      <c r="B102" s="15" t="s">
        <v>210</v>
      </c>
      <c r="C102" s="15" t="s">
        <v>101</v>
      </c>
      <c r="D102" s="14" t="s">
        <v>43</v>
      </c>
      <c r="E102" s="15" t="s">
        <v>59</v>
      </c>
      <c r="F102" s="32">
        <v>0.0462962962962963</v>
      </c>
      <c r="G102" s="14" t="str">
        <f t="shared" si="4"/>
        <v>6.40/km</v>
      </c>
      <c r="H102" s="16">
        <f t="shared" si="5"/>
        <v>0.02252314814814815</v>
      </c>
      <c r="I102" s="16">
        <f t="shared" si="6"/>
        <v>0.02131944444444445</v>
      </c>
    </row>
    <row r="103" spans="1:9" ht="15" customHeight="1">
      <c r="A103" s="14">
        <v>99</v>
      </c>
      <c r="B103" s="15" t="s">
        <v>211</v>
      </c>
      <c r="C103" s="15" t="s">
        <v>212</v>
      </c>
      <c r="D103" s="14" t="s">
        <v>43</v>
      </c>
      <c r="E103" s="15" t="s">
        <v>59</v>
      </c>
      <c r="F103" s="32">
        <v>0.04652777777777778</v>
      </c>
      <c r="G103" s="14" t="str">
        <f t="shared" si="4"/>
        <v>6.42/km</v>
      </c>
      <c r="H103" s="16">
        <f t="shared" si="5"/>
        <v>0.022754629629629628</v>
      </c>
      <c r="I103" s="16">
        <f t="shared" si="6"/>
        <v>0.021550925925925928</v>
      </c>
    </row>
    <row r="104" spans="1:9" ht="15" customHeight="1">
      <c r="A104" s="14">
        <v>100</v>
      </c>
      <c r="B104" s="15" t="s">
        <v>146</v>
      </c>
      <c r="C104" s="15" t="s">
        <v>213</v>
      </c>
      <c r="D104" s="14" t="s">
        <v>64</v>
      </c>
      <c r="E104" s="15" t="s">
        <v>59</v>
      </c>
      <c r="F104" s="32">
        <v>0.04653935185185185</v>
      </c>
      <c r="G104" s="14" t="str">
        <f t="shared" si="4"/>
        <v>6.42/km</v>
      </c>
      <c r="H104" s="16">
        <f t="shared" si="5"/>
        <v>0.0227662037037037</v>
      </c>
      <c r="I104" s="16">
        <f t="shared" si="6"/>
        <v>0.018506944444444444</v>
      </c>
    </row>
    <row r="105" spans="1:9" ht="15" customHeight="1">
      <c r="A105" s="14">
        <v>101</v>
      </c>
      <c r="B105" s="15" t="s">
        <v>214</v>
      </c>
      <c r="C105" s="15" t="s">
        <v>34</v>
      </c>
      <c r="D105" s="14" t="s">
        <v>43</v>
      </c>
      <c r="E105" s="15" t="s">
        <v>59</v>
      </c>
      <c r="F105" s="32">
        <v>0.04655092592592592</v>
      </c>
      <c r="G105" s="14" t="str">
        <f t="shared" si="4"/>
        <v>6.42/km</v>
      </c>
      <c r="H105" s="16">
        <f t="shared" si="5"/>
        <v>0.02277777777777777</v>
      </c>
      <c r="I105" s="16">
        <f t="shared" si="6"/>
        <v>0.02157407407407407</v>
      </c>
    </row>
    <row r="106" spans="1:9" ht="15" customHeight="1">
      <c r="A106" s="18">
        <v>102</v>
      </c>
      <c r="B106" s="19" t="s">
        <v>215</v>
      </c>
      <c r="C106" s="19" t="s">
        <v>138</v>
      </c>
      <c r="D106" s="18" t="s">
        <v>43</v>
      </c>
      <c r="E106" s="19" t="s">
        <v>59</v>
      </c>
      <c r="F106" s="33">
        <v>0.0465625</v>
      </c>
      <c r="G106" s="18" t="str">
        <f t="shared" si="4"/>
        <v>6.42/km</v>
      </c>
      <c r="H106" s="20">
        <f t="shared" si="5"/>
        <v>0.02278935185185185</v>
      </c>
      <c r="I106" s="20">
        <f t="shared" si="6"/>
        <v>0.02158564814814815</v>
      </c>
    </row>
  </sheetData>
  <sheetProtection/>
  <autoFilter ref="A4:I1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dei Due Colli</v>
      </c>
      <c r="B1" s="29"/>
      <c r="C1" s="29"/>
    </row>
    <row r="2" spans="1:3" ht="42" customHeight="1">
      <c r="A2" s="30" t="str">
        <f>Individuale!A3&amp;" km. "&amp;Individuale!I3</f>
        <v>Due Colli - Roma (RM) Italia - Domenica 12/06/2016 km. 10</v>
      </c>
      <c r="B2" s="30"/>
      <c r="C2" s="30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59</v>
      </c>
      <c r="C4" s="23">
        <v>40</v>
      </c>
    </row>
    <row r="5" spans="1:3" ht="15" customHeight="1">
      <c r="A5" s="14">
        <v>2</v>
      </c>
      <c r="B5" s="15" t="s">
        <v>44</v>
      </c>
      <c r="C5" s="24">
        <v>12</v>
      </c>
    </row>
    <row r="6" spans="1:3" ht="15" customHeight="1">
      <c r="A6" s="14">
        <v>3</v>
      </c>
      <c r="B6" s="15" t="s">
        <v>57</v>
      </c>
      <c r="C6" s="24">
        <v>8</v>
      </c>
    </row>
    <row r="7" spans="1:3" ht="15" customHeight="1">
      <c r="A7" s="14">
        <v>4</v>
      </c>
      <c r="B7" s="15" t="s">
        <v>79</v>
      </c>
      <c r="C7" s="24">
        <v>7</v>
      </c>
    </row>
    <row r="8" spans="1:3" ht="15" customHeight="1">
      <c r="A8" s="14">
        <v>5</v>
      </c>
      <c r="B8" s="15" t="s">
        <v>47</v>
      </c>
      <c r="C8" s="24">
        <v>6</v>
      </c>
    </row>
    <row r="9" spans="1:3" ht="15" customHeight="1">
      <c r="A9" s="14">
        <v>6</v>
      </c>
      <c r="B9" s="15" t="s">
        <v>40</v>
      </c>
      <c r="C9" s="24">
        <v>3</v>
      </c>
    </row>
    <row r="10" spans="1:3" ht="15" customHeight="1">
      <c r="A10" s="14">
        <v>7</v>
      </c>
      <c r="B10" s="15" t="s">
        <v>91</v>
      </c>
      <c r="C10" s="24">
        <v>3</v>
      </c>
    </row>
    <row r="11" spans="1:3" ht="15" customHeight="1">
      <c r="A11" s="14">
        <v>8</v>
      </c>
      <c r="B11" s="15" t="s">
        <v>85</v>
      </c>
      <c r="C11" s="24">
        <v>2</v>
      </c>
    </row>
    <row r="12" spans="1:3" ht="15" customHeight="1">
      <c r="A12" s="14">
        <v>9</v>
      </c>
      <c r="B12" s="15" t="s">
        <v>150</v>
      </c>
      <c r="C12" s="24">
        <v>1</v>
      </c>
    </row>
    <row r="13" spans="1:3" ht="15" customHeight="1">
      <c r="A13" s="14">
        <v>10</v>
      </c>
      <c r="B13" s="15" t="s">
        <v>192</v>
      </c>
      <c r="C13" s="24">
        <v>1</v>
      </c>
    </row>
    <row r="14" spans="1:3" ht="15" customHeight="1">
      <c r="A14" s="14">
        <v>11</v>
      </c>
      <c r="B14" s="15" t="s">
        <v>115</v>
      </c>
      <c r="C14" s="24">
        <v>1</v>
      </c>
    </row>
    <row r="15" spans="1:3" ht="15" customHeight="1">
      <c r="A15" s="14">
        <v>12</v>
      </c>
      <c r="B15" s="15" t="s">
        <v>70</v>
      </c>
      <c r="C15" s="24">
        <v>1</v>
      </c>
    </row>
    <row r="16" spans="1:3" ht="15" customHeight="1">
      <c r="A16" s="14">
        <v>13</v>
      </c>
      <c r="B16" s="15" t="s">
        <v>163</v>
      </c>
      <c r="C16" s="24">
        <v>1</v>
      </c>
    </row>
    <row r="17" spans="1:3" ht="15" customHeight="1">
      <c r="A17" s="14">
        <v>14</v>
      </c>
      <c r="B17" s="15" t="s">
        <v>105</v>
      </c>
      <c r="C17" s="24">
        <v>1</v>
      </c>
    </row>
    <row r="18" spans="1:3" ht="15" customHeight="1">
      <c r="A18" s="14">
        <v>15</v>
      </c>
      <c r="B18" s="15" t="s">
        <v>37</v>
      </c>
      <c r="C18" s="24">
        <v>1</v>
      </c>
    </row>
    <row r="19" spans="1:3" ht="15" customHeight="1">
      <c r="A19" s="14">
        <v>16</v>
      </c>
      <c r="B19" s="15" t="s">
        <v>54</v>
      </c>
      <c r="C19" s="24">
        <v>1</v>
      </c>
    </row>
    <row r="20" spans="1:3" ht="15" customHeight="1">
      <c r="A20" s="14">
        <v>17</v>
      </c>
      <c r="B20" s="15" t="s">
        <v>77</v>
      </c>
      <c r="C20" s="24">
        <v>1</v>
      </c>
    </row>
    <row r="21" spans="1:3" ht="15" customHeight="1">
      <c r="A21" s="14">
        <v>18</v>
      </c>
      <c r="B21" s="15" t="s">
        <v>65</v>
      </c>
      <c r="C21" s="24">
        <v>1</v>
      </c>
    </row>
    <row r="22" spans="1:3" ht="15" customHeight="1">
      <c r="A22" s="14">
        <v>19</v>
      </c>
      <c r="B22" s="15" t="s">
        <v>166</v>
      </c>
      <c r="C22" s="24">
        <v>1</v>
      </c>
    </row>
    <row r="23" spans="1:3" ht="15" customHeight="1">
      <c r="A23" s="14">
        <v>20</v>
      </c>
      <c r="B23" s="15" t="s">
        <v>208</v>
      </c>
      <c r="C23" s="24">
        <v>1</v>
      </c>
    </row>
    <row r="24" spans="1:3" ht="15" customHeight="1">
      <c r="A24" s="14">
        <v>21</v>
      </c>
      <c r="B24" s="15" t="s">
        <v>190</v>
      </c>
      <c r="C24" s="24">
        <v>1</v>
      </c>
    </row>
    <row r="25" spans="1:3" ht="15" customHeight="1">
      <c r="A25" s="14">
        <v>22</v>
      </c>
      <c r="B25" s="15" t="s">
        <v>199</v>
      </c>
      <c r="C25" s="24">
        <v>1</v>
      </c>
    </row>
    <row r="26" spans="1:3" ht="15" customHeight="1">
      <c r="A26" s="14">
        <v>23</v>
      </c>
      <c r="B26" s="15" t="s">
        <v>67</v>
      </c>
      <c r="C26" s="24">
        <v>1</v>
      </c>
    </row>
    <row r="27" spans="1:3" ht="15" customHeight="1">
      <c r="A27" s="14">
        <v>24</v>
      </c>
      <c r="B27" s="15" t="s">
        <v>179</v>
      </c>
      <c r="C27" s="24">
        <v>1</v>
      </c>
    </row>
    <row r="28" spans="1:3" ht="15" customHeight="1">
      <c r="A28" s="14">
        <v>25</v>
      </c>
      <c r="B28" s="15" t="s">
        <v>93</v>
      </c>
      <c r="C28" s="24">
        <v>1</v>
      </c>
    </row>
    <row r="29" spans="1:3" ht="15" customHeight="1">
      <c r="A29" s="14">
        <v>26</v>
      </c>
      <c r="B29" s="15" t="s">
        <v>52</v>
      </c>
      <c r="C29" s="24">
        <v>1</v>
      </c>
    </row>
    <row r="30" spans="1:3" ht="15" customHeight="1">
      <c r="A30" s="14">
        <v>27</v>
      </c>
      <c r="B30" s="15" t="s">
        <v>185</v>
      </c>
      <c r="C30" s="24">
        <v>1</v>
      </c>
    </row>
    <row r="31" spans="1:3" ht="15" customHeight="1">
      <c r="A31" s="14">
        <v>28</v>
      </c>
      <c r="B31" s="15" t="s">
        <v>183</v>
      </c>
      <c r="C31" s="24">
        <v>1</v>
      </c>
    </row>
    <row r="32" spans="1:3" ht="15" customHeight="1">
      <c r="A32" s="18">
        <v>29</v>
      </c>
      <c r="B32" s="19" t="s">
        <v>117</v>
      </c>
      <c r="C32" s="25">
        <v>1</v>
      </c>
    </row>
    <row r="33" ht="12.75">
      <c r="C33" s="2">
        <f>SUM(C4:C32)</f>
        <v>102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2016-06-14T19:59:35Z</dcterms:modified>
  <cp:category/>
  <cp:version/>
  <cp:contentType/>
  <cp:contentStatus/>
</cp:coreProperties>
</file>