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'Individuale'!$A$4:$J$80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<sst xmlns="http://schemas.openxmlformats.org/spreadsheetml/2006/main" count="353" uniqueCount="199">
  <si>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</si>
  <si>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</si>
  <si>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</si>
  <si>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</si>
  <si>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</si>
  <si>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</si>
  <si>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</si>
  <si>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</si>
  <si>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</si>
  <si>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</si>
  <si>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</si>
  <si>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</si>
  <si>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GIOVANNI</t>
  </si>
  <si>
    <t>ROBERTO</t>
  </si>
  <si>
    <t>FABRIZIO</t>
  </si>
  <si>
    <t>ALESSANDRO</t>
  </si>
  <si>
    <t>SIMONE</t>
  </si>
  <si>
    <t>DANIELE</t>
  </si>
  <si>
    <t>MARCO</t>
  </si>
  <si>
    <t>ANDREA</t>
  </si>
  <si>
    <t>FABIO</t>
  </si>
  <si>
    <t>FRANCESCO</t>
  </si>
  <si>
    <t>STEFANO</t>
  </si>
  <si>
    <t>UMBERTO</t>
  </si>
  <si>
    <t>GIUSEPPE</t>
  </si>
  <si>
    <t>VINCENZO</t>
  </si>
  <si>
    <t>ALBERTO</t>
  </si>
  <si>
    <t>FEDERICO</t>
  </si>
  <si>
    <t>ROMANO</t>
  </si>
  <si>
    <t>LUCIANO</t>
  </si>
  <si>
    <t>DARIO</t>
  </si>
  <si>
    <t>MASSIMILIANO</t>
  </si>
  <si>
    <t>MASSIMO</t>
  </si>
  <si>
    <t>LUIGI</t>
  </si>
  <si>
    <t>LUCA</t>
  </si>
  <si>
    <t>MAURIZIO</t>
  </si>
  <si>
    <t>MAURO</t>
  </si>
  <si>
    <t>LAURA</t>
  </si>
  <si>
    <t>GIANNI</t>
  </si>
  <si>
    <t>MICHELE</t>
  </si>
  <si>
    <t>TIZIANO</t>
  </si>
  <si>
    <t>EMANUELE</t>
  </si>
  <si>
    <t>ETTORE</t>
  </si>
  <si>
    <t>SIMONA</t>
  </si>
  <si>
    <t>ANTONELLI</t>
  </si>
  <si>
    <t>FRANCESCA</t>
  </si>
  <si>
    <t>BARBARA</t>
  </si>
  <si>
    <t>MONICA</t>
  </si>
  <si>
    <t>SILVIO</t>
  </si>
  <si>
    <t>WALTER</t>
  </si>
  <si>
    <t>BATTISTI</t>
  </si>
  <si>
    <t>EMILIANO</t>
  </si>
  <si>
    <t>FEDERICA</t>
  </si>
  <si>
    <t>VERONICA</t>
  </si>
  <si>
    <t>VENTRE</t>
  </si>
  <si>
    <t>CLAUDIA</t>
  </si>
  <si>
    <t>CONTI</t>
  </si>
  <si>
    <t>G.S. BANCARI ROMANI</t>
  </si>
  <si>
    <t>SABRINA</t>
  </si>
  <si>
    <t>ANTONELLA</t>
  </si>
  <si>
    <t>EMANUELA</t>
  </si>
  <si>
    <t>TASSAROTTI</t>
  </si>
  <si>
    <t>SM</t>
  </si>
  <si>
    <t>SANTA MARINELLA CLUB</t>
  </si>
  <si>
    <t>AZZARELLI</t>
  </si>
  <si>
    <t>OPES</t>
  </si>
  <si>
    <t>FERRARO</t>
  </si>
  <si>
    <t>SM40</t>
  </si>
  <si>
    <t>PODISTICA PRENESTE-VILLA GORDIANI</t>
  </si>
  <si>
    <t>CARDELLINI</t>
  </si>
  <si>
    <t>NICOLA</t>
  </si>
  <si>
    <t>VALENTINI</t>
  </si>
  <si>
    <t>PM</t>
  </si>
  <si>
    <t>PEGORER</t>
  </si>
  <si>
    <t>STROJNY</t>
  </si>
  <si>
    <t>GRZEGORZ</t>
  </si>
  <si>
    <t>SM45</t>
  </si>
  <si>
    <t>ASL TRIATHLON EVOL.</t>
  </si>
  <si>
    <t>CALDERA</t>
  </si>
  <si>
    <t>SM35</t>
  </si>
  <si>
    <t>ASD ROMA ROAD  RUNNERS CLUB</t>
  </si>
  <si>
    <t>SS LAZIO ATLETICA</t>
  </si>
  <si>
    <t>CARDONACRUZ</t>
  </si>
  <si>
    <t>LUIS ELIAS</t>
  </si>
  <si>
    <t>G.P. ATLETICA FALERIA</t>
  </si>
  <si>
    <t>D'ANGELO</t>
  </si>
  <si>
    <t>PIERGIORGIO</t>
  </si>
  <si>
    <t>ASD VILLA DE SANCTIS</t>
  </si>
  <si>
    <t>GREGORACI</t>
  </si>
  <si>
    <t>EDOARDO</t>
  </si>
  <si>
    <t>AS.TRA.ROMA</t>
  </si>
  <si>
    <t>BOI</t>
  </si>
  <si>
    <t>PAOLO GONARIO</t>
  </si>
  <si>
    <t>LMB SPORT ROMA</t>
  </si>
  <si>
    <t>GIANCARLI</t>
  </si>
  <si>
    <t>ATLETICA LAGOS</t>
  </si>
  <si>
    <t>FIORETTI</t>
  </si>
  <si>
    <t>LIBERATLETICA</t>
  </si>
  <si>
    <t>PECCERILLO</t>
  </si>
  <si>
    <t>SABUZI</t>
  </si>
  <si>
    <t>ASD ATLETICA VILLA GUGLIELMI</t>
  </si>
  <si>
    <t>TUFANI</t>
  </si>
  <si>
    <t>-</t>
  </si>
  <si>
    <t>RIFONDAZIONE PODISTICA</t>
  </si>
  <si>
    <t>SPADA</t>
  </si>
  <si>
    <t>SM50</t>
  </si>
  <si>
    <t>PFIZER</t>
  </si>
  <si>
    <t>FLORE</t>
  </si>
  <si>
    <t>ERA</t>
  </si>
  <si>
    <t>ELISABETTA</t>
  </si>
  <si>
    <t>SF50</t>
  </si>
  <si>
    <t>PETER PAN</t>
  </si>
  <si>
    <t>NEBULOSO</t>
  </si>
  <si>
    <t>ASD RENATO D'AMARIO</t>
  </si>
  <si>
    <t>MELONI</t>
  </si>
  <si>
    <t>RUNNING EVOLUTION</t>
  </si>
  <si>
    <t>MELOSCIA</t>
  </si>
  <si>
    <t>SF45</t>
  </si>
  <si>
    <t>ZINGARIELLO</t>
  </si>
  <si>
    <t>GERARDO</t>
  </si>
  <si>
    <t>PODISTICA POMEZIA</t>
  </si>
  <si>
    <t>CACCIANI</t>
  </si>
  <si>
    <t>ZARATTI</t>
  </si>
  <si>
    <t>ARRIGONI</t>
  </si>
  <si>
    <t>BALDACCI</t>
  </si>
  <si>
    <t>SM60</t>
  </si>
  <si>
    <t>NARSETE</t>
  </si>
  <si>
    <t>FABIANI</t>
  </si>
  <si>
    <t>D'APOLITO</t>
  </si>
  <si>
    <t>CADDEO</t>
  </si>
  <si>
    <t>SF35</t>
  </si>
  <si>
    <t>ZERVOS</t>
  </si>
  <si>
    <t>THI KIM THU</t>
  </si>
  <si>
    <t>FORHANS TEAM</t>
  </si>
  <si>
    <t>CUCULI</t>
  </si>
  <si>
    <t>BRUNETTI</t>
  </si>
  <si>
    <t>IENNI</t>
  </si>
  <si>
    <t>LABOUREUR</t>
  </si>
  <si>
    <t>PANDEL</t>
  </si>
  <si>
    <t>ANETTA</t>
  </si>
  <si>
    <t>SF40</t>
  </si>
  <si>
    <t>ASD ALBATROS - ROMA</t>
  </si>
  <si>
    <t>TATTOLI</t>
  </si>
  <si>
    <t>PAOLA</t>
  </si>
  <si>
    <t>CARDELLI</t>
  </si>
  <si>
    <t>RUNNERS FOR EMERGENCY</t>
  </si>
  <si>
    <t>FERRAZZOLI</t>
  </si>
  <si>
    <t>MOSCATI</t>
  </si>
  <si>
    <t>TOZZI</t>
  </si>
  <si>
    <t>PASSA</t>
  </si>
  <si>
    <t>ANDREONI</t>
  </si>
  <si>
    <t>GIAMBUZZI</t>
  </si>
  <si>
    <t>FARACE</t>
  </si>
  <si>
    <t>MARIA GRAZIA</t>
  </si>
  <si>
    <t>RUNCARD</t>
  </si>
  <si>
    <t>PIZZUTI</t>
  </si>
  <si>
    <t>ANDREA PAOLO</t>
  </si>
  <si>
    <t>ATLETICA MONTE MARIO</t>
  </si>
  <si>
    <t>PODISTICA PRIMAVALLE</t>
  </si>
  <si>
    <t>DEGREGORIO</t>
  </si>
  <si>
    <t>FABIO SETTIMO PASQ</t>
  </si>
  <si>
    <t>GOLVELLI</t>
  </si>
  <si>
    <t>SM65</t>
  </si>
  <si>
    <t>CATENARO</t>
  </si>
  <si>
    <t>FRATINI</t>
  </si>
  <si>
    <t>PUGI</t>
  </si>
  <si>
    <t>COLANGELI</t>
  </si>
  <si>
    <t>AMATORI VILLA PAMPHILI</t>
  </si>
  <si>
    <t>RUGGIERO</t>
  </si>
  <si>
    <t>ANNA MARIA</t>
  </si>
  <si>
    <t>TEAM FRANCAVILLA</t>
  </si>
  <si>
    <t>FALERNO</t>
  </si>
  <si>
    <t>SM70</t>
  </si>
  <si>
    <t>DEFULGENTIIS</t>
  </si>
  <si>
    <t>SM55</t>
  </si>
  <si>
    <t>PETRINIROSSI</t>
  </si>
  <si>
    <t>RAGOGNA</t>
  </si>
  <si>
    <t>LAURETI</t>
  </si>
  <si>
    <t>SF55</t>
  </si>
  <si>
    <t>GSD K42 ROMA</t>
  </si>
  <si>
    <t>SIMONELLI</t>
  </si>
  <si>
    <t>ASD ATLETICA ARCE</t>
  </si>
  <si>
    <t>PESCOLIDO</t>
  </si>
  <si>
    <t>PATACCA</t>
  </si>
  <si>
    <t>CAMILLA</t>
  </si>
  <si>
    <t>SF</t>
  </si>
  <si>
    <t>AMATORE</t>
  </si>
  <si>
    <t>NIGRO</t>
  </si>
  <si>
    <t>BUCCI</t>
  </si>
  <si>
    <t>POL. MORANDI</t>
  </si>
  <si>
    <t>CALZA BINI</t>
  </si>
  <si>
    <t>SM75</t>
  </si>
  <si>
    <t>ADS ENEA</t>
  </si>
  <si>
    <t>PERILLO</t>
  </si>
  <si>
    <t>COLANTONIO</t>
  </si>
  <si>
    <t>DESSI’</t>
  </si>
  <si>
    <t>A.S.D. PODISTICA SOLIDARIETA’</t>
  </si>
  <si>
    <t>Corri al Massimo per Irene</t>
  </si>
  <si>
    <t>Villa Pamphili - Roma (RM) Italia - Sabato 16/04/2016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</si>
</sst>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0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3" xfId="0" applyFont="1" applyFill="1" applyBorder="1" applyAlignment="1">
      <alignment horizontal="center" vertical="center"/>
    </xf>
    <xf numFmtId="21" fontId="6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13" xfId="0" applyFont="1" applyFill="1" applyBorder="1" applyAlignment="1">
      <alignment vertical="center"/>
    </xf>
    <xf numFmtId="0" fontId="49" fillId="35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1" fontId="49" fillId="35" borderId="13" xfId="0" applyNumberFormat="1" applyFont="1" applyFill="1" applyBorder="1" applyAlignment="1">
      <alignment horizontal="center" vertical="center"/>
    </xf>
    <xf numFmtId="1" fontId="4" fillId="35" borderId="12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21" fontId="6" fillId="0" borderId="12" xfId="0" applyNumberFormat="1" applyFont="1" applyFill="1" applyBorder="1" applyAlignment="1">
      <alignment horizontal="center" vertical="center"/>
    </xf>
    <xf numFmtId="171" fontId="6" fillId="0" borderId="12" xfId="0" applyNumberFormat="1" applyFont="1" applyFill="1" applyBorder="1" applyAlignment="1">
      <alignment horizontal="center" vertical="center"/>
    </xf>
    <xf numFmtId="171" fontId="6" fillId="0" borderId="13" xfId="0" applyNumberFormat="1" applyFont="1" applyFill="1" applyBorder="1" applyAlignment="1">
      <alignment horizontal="center" vertical="center"/>
    </xf>
    <xf numFmtId="171" fontId="49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/>
    </xf>
    <xf numFmtId="0" fontId="49" fillId="35" borderId="13" xfId="0" applyFont="1" applyFill="1" applyBorder="1" applyAlignment="1">
      <alignment vertical="center"/>
    </xf>
    <xf numFmtId="0" fontId="49" fillId="35" borderId="14" xfId="0" applyFont="1" applyFill="1" applyBorder="1" applyAlignment="1">
      <alignment horizontal="center" vertical="center"/>
    </xf>
    <xf numFmtId="0" fontId="49" fillId="35" borderId="14" xfId="0" applyFont="1" applyFill="1" applyBorder="1" applyAlignment="1">
      <alignment vertical="center"/>
    </xf>
    <xf numFmtId="171" fontId="49" fillId="35" borderId="14" xfId="0" applyNumberFormat="1" applyFont="1" applyFill="1" applyBorder="1" applyAlignment="1">
      <alignment horizontal="center" vertical="center"/>
    </xf>
    <xf numFmtId="21" fontId="49" fillId="35" borderId="14" xfId="0" applyNumberFormat="1" applyFont="1" applyFill="1" applyBorder="1" applyAlignment="1">
      <alignment horizontal="center" vertical="center"/>
    </xf>
    <xf numFmtId="0" fontId="49" fillId="35" borderId="12" xfId="0" applyFont="1" applyFill="1" applyBorder="1" applyAlignment="1">
      <alignment horizontal="center" vertical="center"/>
    </xf>
    <xf numFmtId="0" fontId="49" fillId="35" borderId="12" xfId="0" applyFont="1" applyFill="1" applyBorder="1" applyAlignment="1">
      <alignment vertical="center"/>
    </xf>
    <xf numFmtId="0" fontId="49" fillId="35" borderId="12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18" customWidth="1"/>
    <col min="4" max="4" width="9.7109375" style="2" customWidth="1"/>
    <col min="5" max="5" width="35.7109375" style="11" customWidth="1"/>
    <col min="6" max="7" width="10.7109375" style="2" customWidth="1"/>
    <col min="8" max="10" width="10.7109375" style="1" customWidth="1"/>
  </cols>
  <sheetData>
    <row r="1" spans="1:10" ht="45" customHeight="1">
      <c r="A1" s="28" t="s">
        <v>197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 customHeight="1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24" customHeight="1">
      <c r="A3" s="30" t="s">
        <v>198</v>
      </c>
      <c r="B3" s="30"/>
      <c r="C3" s="30"/>
      <c r="D3" s="30"/>
      <c r="E3" s="30"/>
      <c r="F3" s="30"/>
      <c r="G3" s="30"/>
      <c r="H3" s="30"/>
      <c r="I3" s="3" t="s">
        <v>0</v>
      </c>
      <c r="J3" s="4">
        <v>5</v>
      </c>
    </row>
    <row r="4" spans="1:10" ht="37.5" customHeight="1">
      <c r="A4" s="20" t="s">
        <v>1</v>
      </c>
      <c r="B4" s="20" t="s">
        <v>2</v>
      </c>
      <c r="C4" s="21" t="s">
        <v>3</v>
      </c>
      <c r="D4" s="21" t="s">
        <v>4</v>
      </c>
      <c r="E4" s="21" t="s">
        <v>5</v>
      </c>
      <c r="F4" s="21" t="s">
        <v>6</v>
      </c>
      <c r="G4" s="21" t="s">
        <v>11</v>
      </c>
      <c r="H4" s="21" t="s">
        <v>7</v>
      </c>
      <c r="I4" s="21" t="s">
        <v>8</v>
      </c>
      <c r="J4" s="21" t="s">
        <v>9</v>
      </c>
    </row>
    <row r="5" spans="1:10" s="8" customFormat="1" ht="15" customHeight="1">
      <c r="A5" s="23">
        <v>1</v>
      </c>
      <c r="B5" s="22" t="s">
        <v>61</v>
      </c>
      <c r="C5" s="22" t="s">
        <v>34</v>
      </c>
      <c r="D5" s="23" t="s">
        <v>62</v>
      </c>
      <c r="E5" s="22" t="s">
        <v>63</v>
      </c>
      <c r="F5" s="25">
        <v>0.011643518518518518</v>
      </c>
      <c r="G5" s="25">
        <v>0.011643518518518518</v>
      </c>
      <c r="H5" s="23" t="str">
        <f aca="true" t="shared" si="0" ref="H5:H18">TEXT(INT((HOUR(G5)*3600+MINUTE(G5)*60+SECOND(G5))/$J$3/60),"0")&amp;"."&amp;TEXT(MOD((HOUR(G5)*3600+MINUTE(G5)*60+SECOND(G5))/$J$3,60),"00")&amp;"/km"</f>
        <v>3.21/km</v>
      </c>
      <c r="I5" s="24">
        <f aca="true" t="shared" si="1" ref="I5:I18">G5-$G$5</f>
        <v>0</v>
      </c>
      <c r="J5" s="24">
        <f>G5-INDEX($G$5:$G$83,MATCH(D5,$D$5:$D$83,0))</f>
        <v>0</v>
      </c>
    </row>
    <row r="6" spans="1:10" s="8" customFormat="1" ht="15" customHeight="1">
      <c r="A6" s="9">
        <v>2</v>
      </c>
      <c r="B6" s="12" t="s">
        <v>64</v>
      </c>
      <c r="C6" s="12" t="s">
        <v>19</v>
      </c>
      <c r="D6" s="9" t="s">
        <v>62</v>
      </c>
      <c r="E6" s="12" t="s">
        <v>65</v>
      </c>
      <c r="F6" s="26">
        <v>0.011909722222222223</v>
      </c>
      <c r="G6" s="26">
        <v>0.011909722222222223</v>
      </c>
      <c r="H6" s="9" t="str">
        <f t="shared" si="0"/>
        <v>3.26/km</v>
      </c>
      <c r="I6" s="10">
        <f t="shared" si="1"/>
        <v>0.00026620370370370426</v>
      </c>
      <c r="J6" s="10">
        <f>G6-INDEX($G$5:$G$83,MATCH(D6,$D$5:$D$83,0))</f>
        <v>0.00026620370370370426</v>
      </c>
    </row>
    <row r="7" spans="1:10" s="8" customFormat="1" ht="15" customHeight="1">
      <c r="A7" s="9">
        <v>3</v>
      </c>
      <c r="B7" s="12" t="s">
        <v>66</v>
      </c>
      <c r="C7" s="12" t="s">
        <v>18</v>
      </c>
      <c r="D7" s="9" t="s">
        <v>67</v>
      </c>
      <c r="E7" s="12" t="s">
        <v>68</v>
      </c>
      <c r="F7" s="26">
        <v>0.01224537037037037</v>
      </c>
      <c r="G7" s="26">
        <v>0.01224537037037037</v>
      </c>
      <c r="H7" s="9" t="str">
        <f t="shared" si="0"/>
        <v>3.32/km</v>
      </c>
      <c r="I7" s="10">
        <f t="shared" si="1"/>
        <v>0.0006018518518518517</v>
      </c>
      <c r="J7" s="10">
        <f>G7-INDEX($G$5:$G$83,MATCH(D7,$D$5:$D$83,0))</f>
        <v>0</v>
      </c>
    </row>
    <row r="8" spans="1:10" s="8" customFormat="1" ht="15" customHeight="1">
      <c r="A8" s="9">
        <v>4</v>
      </c>
      <c r="B8" s="12" t="s">
        <v>69</v>
      </c>
      <c r="C8" s="12" t="s">
        <v>70</v>
      </c>
      <c r="D8" s="9" t="s">
        <v>67</v>
      </c>
      <c r="E8" s="12" t="s">
        <v>57</v>
      </c>
      <c r="F8" s="26">
        <v>0.012395833333333335</v>
      </c>
      <c r="G8" s="26">
        <v>0.012395833333333335</v>
      </c>
      <c r="H8" s="9" t="str">
        <f t="shared" si="0"/>
        <v>3.34/km</v>
      </c>
      <c r="I8" s="10">
        <f t="shared" si="1"/>
        <v>0.0007523148148148168</v>
      </c>
      <c r="J8" s="10">
        <f>G8-INDEX($G$5:$G$83,MATCH(D8,$D$5:$D$83,0))</f>
        <v>0.0001504629629629651</v>
      </c>
    </row>
    <row r="9" spans="1:10" s="8" customFormat="1" ht="15" customHeight="1">
      <c r="A9" s="9">
        <v>5</v>
      </c>
      <c r="B9" s="12" t="s">
        <v>71</v>
      </c>
      <c r="C9" s="12" t="s">
        <v>16</v>
      </c>
      <c r="D9" s="9" t="s">
        <v>72</v>
      </c>
      <c r="E9" s="12" t="s">
        <v>68</v>
      </c>
      <c r="F9" s="26">
        <v>0.01252314814814815</v>
      </c>
      <c r="G9" s="26">
        <v>0.01252314814814815</v>
      </c>
      <c r="H9" s="9" t="str">
        <f t="shared" si="0"/>
        <v>3.36/km</v>
      </c>
      <c r="I9" s="10">
        <f t="shared" si="1"/>
        <v>0.0008796296296296312</v>
      </c>
      <c r="J9" s="10">
        <f>G9-INDEX($G$5:$G$83,MATCH(D9,$D$5:$D$83,0))</f>
        <v>0</v>
      </c>
    </row>
    <row r="10" spans="1:10" s="8" customFormat="1" ht="15" customHeight="1">
      <c r="A10" s="13">
        <v>6</v>
      </c>
      <c r="B10" s="35" t="s">
        <v>73</v>
      </c>
      <c r="C10" s="35" t="s">
        <v>17</v>
      </c>
      <c r="D10" s="13" t="s">
        <v>67</v>
      </c>
      <c r="E10" s="35" t="s">
        <v>196</v>
      </c>
      <c r="F10" s="27">
        <v>0.012569444444444446</v>
      </c>
      <c r="G10" s="27">
        <v>0.012569444444444446</v>
      </c>
      <c r="H10" s="13" t="str">
        <f t="shared" si="0"/>
        <v>3.37/km</v>
      </c>
      <c r="I10" s="19">
        <f t="shared" si="1"/>
        <v>0.0009259259259259273</v>
      </c>
      <c r="J10" s="19">
        <f>G10-INDEX($G$5:$G$83,MATCH(D10,$D$5:$D$83,0))</f>
        <v>0.0003240740740740756</v>
      </c>
    </row>
    <row r="11" spans="1:10" s="8" customFormat="1" ht="15" customHeight="1">
      <c r="A11" s="9">
        <v>7</v>
      </c>
      <c r="B11" s="12" t="s">
        <v>74</v>
      </c>
      <c r="C11" s="12" t="s">
        <v>75</v>
      </c>
      <c r="D11" s="9" t="s">
        <v>76</v>
      </c>
      <c r="E11" s="12" t="s">
        <v>77</v>
      </c>
      <c r="F11" s="26">
        <v>0.012766203703703703</v>
      </c>
      <c r="G11" s="26">
        <v>0.012766203703703703</v>
      </c>
      <c r="H11" s="9" t="str">
        <f t="shared" si="0"/>
        <v>3.41/km</v>
      </c>
      <c r="I11" s="10">
        <f t="shared" si="1"/>
        <v>0.001122685185185185</v>
      </c>
      <c r="J11" s="10">
        <f>G11-INDEX($G$5:$G$83,MATCH(D11,$D$5:$D$83,0))</f>
        <v>0</v>
      </c>
    </row>
    <row r="12" spans="1:10" s="8" customFormat="1" ht="15" customHeight="1">
      <c r="A12" s="9">
        <v>8</v>
      </c>
      <c r="B12" s="12" t="s">
        <v>78</v>
      </c>
      <c r="C12" s="12" t="s">
        <v>27</v>
      </c>
      <c r="D12" s="9" t="s">
        <v>79</v>
      </c>
      <c r="E12" s="12" t="s">
        <v>80</v>
      </c>
      <c r="F12" s="26">
        <v>0.01329861111111111</v>
      </c>
      <c r="G12" s="26">
        <v>0.01329861111111111</v>
      </c>
      <c r="H12" s="9" t="str">
        <f t="shared" si="0"/>
        <v>3.50/km</v>
      </c>
      <c r="I12" s="10">
        <f t="shared" si="1"/>
        <v>0.0016550925925925917</v>
      </c>
      <c r="J12" s="10">
        <f>G12-INDEX($G$5:$G$83,MATCH(D12,$D$5:$D$83,0))</f>
        <v>0</v>
      </c>
    </row>
    <row r="13" spans="1:10" s="8" customFormat="1" ht="15" customHeight="1">
      <c r="A13" s="9">
        <v>9</v>
      </c>
      <c r="B13" s="12" t="s">
        <v>56</v>
      </c>
      <c r="C13" s="12" t="s">
        <v>41</v>
      </c>
      <c r="D13" s="9" t="s">
        <v>62</v>
      </c>
      <c r="E13" s="12" t="s">
        <v>81</v>
      </c>
      <c r="F13" s="26">
        <v>0.013449074074074073</v>
      </c>
      <c r="G13" s="26">
        <v>0.013449074074074073</v>
      </c>
      <c r="H13" s="9" t="str">
        <f t="shared" si="0"/>
        <v>3.52/km</v>
      </c>
      <c r="I13" s="10">
        <f t="shared" si="1"/>
        <v>0.001805555555555555</v>
      </c>
      <c r="J13" s="10">
        <f>G13-INDEX($G$5:$G$83,MATCH(D13,$D$5:$D$83,0))</f>
        <v>0.001805555555555555</v>
      </c>
    </row>
    <row r="14" spans="1:10" s="8" customFormat="1" ht="15" customHeight="1">
      <c r="A14" s="9">
        <v>10</v>
      </c>
      <c r="B14" s="12" t="s">
        <v>82</v>
      </c>
      <c r="C14" s="12" t="s">
        <v>83</v>
      </c>
      <c r="D14" s="9" t="s">
        <v>67</v>
      </c>
      <c r="E14" s="12" t="s">
        <v>84</v>
      </c>
      <c r="F14" s="26">
        <v>0.013807870370370371</v>
      </c>
      <c r="G14" s="26">
        <v>0.013807870370370371</v>
      </c>
      <c r="H14" s="9" t="str">
        <f t="shared" si="0"/>
        <v>3.59/km</v>
      </c>
      <c r="I14" s="10">
        <f t="shared" si="1"/>
        <v>0.002164351851851853</v>
      </c>
      <c r="J14" s="10">
        <f>G14-INDEX($G$5:$G$83,MATCH(D14,$D$5:$D$83,0))</f>
        <v>0.0015625000000000014</v>
      </c>
    </row>
    <row r="15" spans="1:10" s="8" customFormat="1" ht="15" customHeight="1">
      <c r="A15" s="9">
        <v>11</v>
      </c>
      <c r="B15" s="12" t="s">
        <v>85</v>
      </c>
      <c r="C15" s="12" t="s">
        <v>86</v>
      </c>
      <c r="D15" s="9" t="s">
        <v>76</v>
      </c>
      <c r="E15" s="12" t="s">
        <v>87</v>
      </c>
      <c r="F15" s="26">
        <v>0.013842592592592594</v>
      </c>
      <c r="G15" s="26">
        <v>0.013842592592592594</v>
      </c>
      <c r="H15" s="9" t="str">
        <f t="shared" si="0"/>
        <v>3.59/km</v>
      </c>
      <c r="I15" s="10">
        <f t="shared" si="1"/>
        <v>0.0021990740740740755</v>
      </c>
      <c r="J15" s="10">
        <f>G15-INDEX($G$5:$G$83,MATCH(D15,$D$5:$D$83,0))</f>
        <v>0.0010763888888888906</v>
      </c>
    </row>
    <row r="16" spans="1:10" s="8" customFormat="1" ht="15" customHeight="1">
      <c r="A16" s="9">
        <v>12</v>
      </c>
      <c r="B16" s="12" t="s">
        <v>88</v>
      </c>
      <c r="C16" s="12" t="s">
        <v>89</v>
      </c>
      <c r="D16" s="9" t="s">
        <v>62</v>
      </c>
      <c r="E16" s="12" t="s">
        <v>90</v>
      </c>
      <c r="F16" s="26">
        <v>0.014074074074074074</v>
      </c>
      <c r="G16" s="26">
        <v>0.014074074074074074</v>
      </c>
      <c r="H16" s="9" t="str">
        <f t="shared" si="0"/>
        <v>4.03/km</v>
      </c>
      <c r="I16" s="10">
        <f t="shared" si="1"/>
        <v>0.0024305555555555556</v>
      </c>
      <c r="J16" s="10">
        <f>G16-INDEX($G$5:$G$83,MATCH(D16,$D$5:$D$83,0))</f>
        <v>0.0024305555555555556</v>
      </c>
    </row>
    <row r="17" spans="1:10" s="8" customFormat="1" ht="15" customHeight="1">
      <c r="A17" s="9">
        <v>13</v>
      </c>
      <c r="B17" s="12" t="s">
        <v>91</v>
      </c>
      <c r="C17" s="12" t="s">
        <v>92</v>
      </c>
      <c r="D17" s="9" t="s">
        <v>79</v>
      </c>
      <c r="E17" s="12" t="s">
        <v>93</v>
      </c>
      <c r="F17" s="26">
        <v>0.014097222222222221</v>
      </c>
      <c r="G17" s="26">
        <v>0.014097222222222221</v>
      </c>
      <c r="H17" s="9" t="str">
        <f t="shared" si="0"/>
        <v>4.04/km</v>
      </c>
      <c r="I17" s="10">
        <f t="shared" si="1"/>
        <v>0.0024537037037037027</v>
      </c>
      <c r="J17" s="10">
        <f>G17-INDEX($G$5:$G$83,MATCH(D17,$D$5:$D$83,0))</f>
        <v>0.000798611111111111</v>
      </c>
    </row>
    <row r="18" spans="1:10" s="8" customFormat="1" ht="15" customHeight="1">
      <c r="A18" s="9">
        <v>14</v>
      </c>
      <c r="B18" s="12" t="s">
        <v>94</v>
      </c>
      <c r="C18" s="12" t="s">
        <v>20</v>
      </c>
      <c r="D18" s="9" t="s">
        <v>67</v>
      </c>
      <c r="E18" s="12" t="s">
        <v>95</v>
      </c>
      <c r="F18" s="26">
        <v>0.014155092592592592</v>
      </c>
      <c r="G18" s="26">
        <v>0.014155092592592592</v>
      </c>
      <c r="H18" s="9" t="str">
        <f t="shared" si="0"/>
        <v>4.05/km</v>
      </c>
      <c r="I18" s="10">
        <f t="shared" si="1"/>
        <v>0.002511574074074074</v>
      </c>
      <c r="J18" s="10">
        <f>G18-INDEX($G$5:$G$83,MATCH(D18,$D$5:$D$83,0))</f>
        <v>0.0019097222222222224</v>
      </c>
    </row>
    <row r="19" spans="1:10" s="8" customFormat="1" ht="15" customHeight="1">
      <c r="A19" s="9">
        <v>15</v>
      </c>
      <c r="B19" s="12" t="s">
        <v>96</v>
      </c>
      <c r="C19" s="12" t="s">
        <v>23</v>
      </c>
      <c r="D19" s="9" t="s">
        <v>67</v>
      </c>
      <c r="E19" s="12" t="s">
        <v>97</v>
      </c>
      <c r="F19" s="26">
        <v>0.014212962962962962</v>
      </c>
      <c r="G19" s="26">
        <v>0.014212962962962962</v>
      </c>
      <c r="H19" s="9" t="str">
        <f aca="true" t="shared" si="2" ref="H19:H80">TEXT(INT((HOUR(G19)*3600+MINUTE(G19)*60+SECOND(G19))/$J$3/60),"0")&amp;"."&amp;TEXT(MOD((HOUR(G19)*3600+MINUTE(G19)*60+SECOND(G19))/$J$3,60),"00")&amp;"/km"</f>
        <v>4.06/km</v>
      </c>
      <c r="I19" s="10">
        <f aca="true" t="shared" si="3" ref="I19:I80">G19-$G$5</f>
        <v>0.0025694444444444436</v>
      </c>
      <c r="J19" s="10">
        <f>G19-INDEX($G$5:$G$83,MATCH(D19,$D$5:$D$83,0))</f>
        <v>0.001967592592592592</v>
      </c>
    </row>
    <row r="20" spans="1:10" s="8" customFormat="1" ht="15" customHeight="1">
      <c r="A20" s="13">
        <v>16</v>
      </c>
      <c r="B20" s="35" t="s">
        <v>98</v>
      </c>
      <c r="C20" s="35" t="s">
        <v>30</v>
      </c>
      <c r="D20" s="13" t="s">
        <v>62</v>
      </c>
      <c r="E20" s="35" t="s">
        <v>196</v>
      </c>
      <c r="F20" s="27">
        <v>0.014247685185185184</v>
      </c>
      <c r="G20" s="27">
        <v>0.014247685185185184</v>
      </c>
      <c r="H20" s="13" t="str">
        <f t="shared" si="2"/>
        <v>4.06/km</v>
      </c>
      <c r="I20" s="19">
        <f t="shared" si="3"/>
        <v>0.002604166666666666</v>
      </c>
      <c r="J20" s="19">
        <f>G20-INDEX($G$5:$G$83,MATCH(D20,$D$5:$D$83,0))</f>
        <v>0.002604166666666666</v>
      </c>
    </row>
    <row r="21" spans="1:10" ht="15" customHeight="1">
      <c r="A21" s="9">
        <v>17</v>
      </c>
      <c r="B21" s="12" t="s">
        <v>99</v>
      </c>
      <c r="C21" s="12" t="s">
        <v>21</v>
      </c>
      <c r="D21" s="9" t="s">
        <v>67</v>
      </c>
      <c r="E21" s="12" t="s">
        <v>100</v>
      </c>
      <c r="F21" s="26">
        <v>0.014386574074074072</v>
      </c>
      <c r="G21" s="26">
        <v>0.014386574074074072</v>
      </c>
      <c r="H21" s="9" t="str">
        <f t="shared" si="2"/>
        <v>4.09/km</v>
      </c>
      <c r="I21" s="10">
        <f t="shared" si="3"/>
        <v>0.002743055555555554</v>
      </c>
      <c r="J21" s="10">
        <f>G21-INDEX($G$5:$G$83,MATCH(D21,$D$5:$D$83,0))</f>
        <v>0.0021412037037037025</v>
      </c>
    </row>
    <row r="22" spans="1:10" ht="15" customHeight="1">
      <c r="A22" s="9">
        <v>18</v>
      </c>
      <c r="B22" s="12" t="s">
        <v>101</v>
      </c>
      <c r="C22" s="12" t="s">
        <v>13</v>
      </c>
      <c r="D22" s="9" t="s">
        <v>102</v>
      </c>
      <c r="E22" s="12" t="s">
        <v>103</v>
      </c>
      <c r="F22" s="26">
        <v>0.014421296296296295</v>
      </c>
      <c r="G22" s="26">
        <v>0.014421296296296295</v>
      </c>
      <c r="H22" s="9" t="str">
        <f t="shared" si="2"/>
        <v>4.09/km</v>
      </c>
      <c r="I22" s="10">
        <f t="shared" si="3"/>
        <v>0.0027777777777777766</v>
      </c>
      <c r="J22" s="10">
        <f>G22-INDEX($G$5:$G$83,MATCH(D22,$D$5:$D$83,0))</f>
        <v>0</v>
      </c>
    </row>
    <row r="23" spans="1:10" ht="15" customHeight="1">
      <c r="A23" s="9">
        <v>19</v>
      </c>
      <c r="B23" s="12" t="s">
        <v>104</v>
      </c>
      <c r="C23" s="12" t="s">
        <v>15</v>
      </c>
      <c r="D23" s="9" t="s">
        <v>105</v>
      </c>
      <c r="E23" s="12" t="s">
        <v>106</v>
      </c>
      <c r="F23" s="26">
        <v>0.014456018518518519</v>
      </c>
      <c r="G23" s="26">
        <v>0.014456018518518519</v>
      </c>
      <c r="H23" s="9" t="str">
        <f t="shared" si="2"/>
        <v>4.10/km</v>
      </c>
      <c r="I23" s="10">
        <f t="shared" si="3"/>
        <v>0.0028125000000000008</v>
      </c>
      <c r="J23" s="10">
        <f>G23-INDEX($G$5:$G$83,MATCH(D23,$D$5:$D$83,0))</f>
        <v>0</v>
      </c>
    </row>
    <row r="24" spans="1:10" ht="15" customHeight="1">
      <c r="A24" s="13">
        <v>20</v>
      </c>
      <c r="B24" s="35" t="s">
        <v>107</v>
      </c>
      <c r="C24" s="35" t="s">
        <v>51</v>
      </c>
      <c r="D24" s="13" t="s">
        <v>79</v>
      </c>
      <c r="E24" s="35" t="s">
        <v>196</v>
      </c>
      <c r="F24" s="27">
        <v>0.014710648148148148</v>
      </c>
      <c r="G24" s="27">
        <v>0.014710648148148148</v>
      </c>
      <c r="H24" s="13" t="str">
        <f t="shared" si="2"/>
        <v>4.14/km</v>
      </c>
      <c r="I24" s="19">
        <f t="shared" si="3"/>
        <v>0.0030671296296296297</v>
      </c>
      <c r="J24" s="19">
        <f>G24-INDEX($G$5:$G$83,MATCH(D24,$D$5:$D$83,0))</f>
        <v>0.001412037037037038</v>
      </c>
    </row>
    <row r="25" spans="1:10" ht="15" customHeight="1">
      <c r="A25" s="9">
        <v>21</v>
      </c>
      <c r="B25" s="12" t="s">
        <v>108</v>
      </c>
      <c r="C25" s="12" t="s">
        <v>109</v>
      </c>
      <c r="D25" s="9" t="s">
        <v>110</v>
      </c>
      <c r="E25" s="12" t="s">
        <v>111</v>
      </c>
      <c r="F25" s="26">
        <v>0.014733796296296295</v>
      </c>
      <c r="G25" s="26">
        <v>0.014733796296296295</v>
      </c>
      <c r="H25" s="9" t="str">
        <f t="shared" si="2"/>
        <v>4.15/km</v>
      </c>
      <c r="I25" s="10">
        <f t="shared" si="3"/>
        <v>0.003090277777777777</v>
      </c>
      <c r="J25" s="10">
        <f>G25-INDEX($G$5:$G$83,MATCH(D25,$D$5:$D$83,0))</f>
        <v>0</v>
      </c>
    </row>
    <row r="26" spans="1:10" ht="15" customHeight="1">
      <c r="A26" s="9">
        <v>22</v>
      </c>
      <c r="B26" s="12" t="s">
        <v>112</v>
      </c>
      <c r="C26" s="12" t="s">
        <v>18</v>
      </c>
      <c r="D26" s="9" t="s">
        <v>105</v>
      </c>
      <c r="E26" s="12" t="s">
        <v>113</v>
      </c>
      <c r="F26" s="26">
        <v>0.015092592592592593</v>
      </c>
      <c r="G26" s="26">
        <v>0.015092592592592593</v>
      </c>
      <c r="H26" s="9" t="str">
        <f t="shared" si="2"/>
        <v>4.21/km</v>
      </c>
      <c r="I26" s="10">
        <f t="shared" si="3"/>
        <v>0.003449074074074075</v>
      </c>
      <c r="J26" s="10">
        <f>G26-INDEX($G$5:$G$83,MATCH(D26,$D$5:$D$83,0))</f>
        <v>0.0006365740740740741</v>
      </c>
    </row>
    <row r="27" spans="1:10" ht="15" customHeight="1">
      <c r="A27" s="9">
        <v>23</v>
      </c>
      <c r="B27" s="12" t="s">
        <v>114</v>
      </c>
      <c r="C27" s="12" t="s">
        <v>29</v>
      </c>
      <c r="D27" s="9" t="s">
        <v>105</v>
      </c>
      <c r="E27" s="12" t="s">
        <v>115</v>
      </c>
      <c r="F27" s="26">
        <v>0.015127314814814816</v>
      </c>
      <c r="G27" s="26">
        <v>0.015127314814814816</v>
      </c>
      <c r="H27" s="9" t="str">
        <f t="shared" si="2"/>
        <v>4.21/km</v>
      </c>
      <c r="I27" s="10">
        <f t="shared" si="3"/>
        <v>0.0034837962962962973</v>
      </c>
      <c r="J27" s="10">
        <f>G27-INDEX($G$5:$G$83,MATCH(D27,$D$5:$D$83,0))</f>
        <v>0.0006712962962962966</v>
      </c>
    </row>
    <row r="28" spans="1:10" ht="15" customHeight="1">
      <c r="A28" s="9">
        <v>24</v>
      </c>
      <c r="B28" s="12" t="s">
        <v>116</v>
      </c>
      <c r="C28" s="12" t="s">
        <v>47</v>
      </c>
      <c r="D28" s="9" t="s">
        <v>117</v>
      </c>
      <c r="E28" s="12" t="s">
        <v>57</v>
      </c>
      <c r="F28" s="26">
        <v>0.015162037037037036</v>
      </c>
      <c r="G28" s="26">
        <v>0.015162037037037036</v>
      </c>
      <c r="H28" s="9" t="str">
        <f t="shared" si="2"/>
        <v>4.22/km</v>
      </c>
      <c r="I28" s="10">
        <f t="shared" si="3"/>
        <v>0.003518518518518518</v>
      </c>
      <c r="J28" s="10">
        <f>G28-INDEX($G$5:$G$83,MATCH(D28,$D$5:$D$83,0))</f>
        <v>0</v>
      </c>
    </row>
    <row r="29" spans="1:10" ht="15" customHeight="1">
      <c r="A29" s="9">
        <v>25</v>
      </c>
      <c r="B29" s="12" t="s">
        <v>118</v>
      </c>
      <c r="C29" s="12" t="s">
        <v>119</v>
      </c>
      <c r="D29" s="9" t="s">
        <v>76</v>
      </c>
      <c r="E29" s="12" t="s">
        <v>57</v>
      </c>
      <c r="F29" s="26">
        <v>0.015162037037037036</v>
      </c>
      <c r="G29" s="26">
        <v>0.015162037037037036</v>
      </c>
      <c r="H29" s="9" t="str">
        <f t="shared" si="2"/>
        <v>4.22/km</v>
      </c>
      <c r="I29" s="10">
        <f t="shared" si="3"/>
        <v>0.003518518518518518</v>
      </c>
      <c r="J29" s="10">
        <f>G29-INDEX($G$5:$G$83,MATCH(D29,$D$5:$D$83,0))</f>
        <v>0.002395833333333333</v>
      </c>
    </row>
    <row r="30" spans="1:10" ht="15" customHeight="1">
      <c r="A30" s="9">
        <v>26</v>
      </c>
      <c r="B30" s="12" t="s">
        <v>54</v>
      </c>
      <c r="C30" s="12" t="s">
        <v>31</v>
      </c>
      <c r="D30" s="9" t="s">
        <v>67</v>
      </c>
      <c r="E30" s="12" t="s">
        <v>120</v>
      </c>
      <c r="F30" s="26">
        <v>0.015185185185185185</v>
      </c>
      <c r="G30" s="26">
        <v>0.015185185185185185</v>
      </c>
      <c r="H30" s="9" t="str">
        <f t="shared" si="2"/>
        <v>4.22/km</v>
      </c>
      <c r="I30" s="10">
        <f t="shared" si="3"/>
        <v>0.003541666666666667</v>
      </c>
      <c r="J30" s="10">
        <f>G30-INDEX($G$5:$G$83,MATCH(D30,$D$5:$D$83,0))</f>
        <v>0.0029398148148148152</v>
      </c>
    </row>
    <row r="31" spans="1:10" ht="15" customHeight="1">
      <c r="A31" s="9">
        <v>27</v>
      </c>
      <c r="B31" s="12" t="s">
        <v>121</v>
      </c>
      <c r="C31" s="12" t="s">
        <v>19</v>
      </c>
      <c r="D31" s="9" t="s">
        <v>67</v>
      </c>
      <c r="E31" s="12" t="s">
        <v>57</v>
      </c>
      <c r="F31" s="26">
        <v>0.015231481481481483</v>
      </c>
      <c r="G31" s="26">
        <v>0.015231481481481483</v>
      </c>
      <c r="H31" s="9" t="str">
        <f t="shared" si="2"/>
        <v>4.23/km</v>
      </c>
      <c r="I31" s="10">
        <f t="shared" si="3"/>
        <v>0.0035879629629629647</v>
      </c>
      <c r="J31" s="10">
        <f>G31-INDEX($G$5:$G$83,MATCH(D31,$D$5:$D$83,0))</f>
        <v>0.002986111111111113</v>
      </c>
    </row>
    <row r="32" spans="1:10" ht="15" customHeight="1">
      <c r="A32" s="9">
        <v>28</v>
      </c>
      <c r="B32" s="12" t="s">
        <v>122</v>
      </c>
      <c r="C32" s="12" t="s">
        <v>32</v>
      </c>
      <c r="D32" s="9" t="s">
        <v>67</v>
      </c>
      <c r="E32" s="12" t="s">
        <v>115</v>
      </c>
      <c r="F32" s="26">
        <v>0.015381944444444443</v>
      </c>
      <c r="G32" s="26">
        <v>0.015381944444444443</v>
      </c>
      <c r="H32" s="9" t="str">
        <f t="shared" si="2"/>
        <v>4.26/km</v>
      </c>
      <c r="I32" s="10">
        <f t="shared" si="3"/>
        <v>0.0037384259259259246</v>
      </c>
      <c r="J32" s="10">
        <f>G32-INDEX($G$5:$G$83,MATCH(D32,$D$5:$D$83,0))</f>
        <v>0.003136574074074073</v>
      </c>
    </row>
    <row r="33" spans="1:10" ht="15" customHeight="1">
      <c r="A33" s="9">
        <v>29</v>
      </c>
      <c r="B33" s="12" t="s">
        <v>123</v>
      </c>
      <c r="C33" s="12" t="s">
        <v>48</v>
      </c>
      <c r="D33" s="9" t="s">
        <v>76</v>
      </c>
      <c r="E33" s="12" t="s">
        <v>93</v>
      </c>
      <c r="F33" s="26">
        <v>0.015439814814814816</v>
      </c>
      <c r="G33" s="26">
        <v>0.015439814814814816</v>
      </c>
      <c r="H33" s="9" t="str">
        <f t="shared" si="2"/>
        <v>4.27/km</v>
      </c>
      <c r="I33" s="10">
        <f t="shared" si="3"/>
        <v>0.0037962962962962976</v>
      </c>
      <c r="J33" s="10">
        <f>G33-INDEX($G$5:$G$83,MATCH(D33,$D$5:$D$83,0))</f>
        <v>0.0026736111111111127</v>
      </c>
    </row>
    <row r="34" spans="1:10" ht="15" customHeight="1">
      <c r="A34" s="9">
        <v>30</v>
      </c>
      <c r="B34" s="12" t="s">
        <v>124</v>
      </c>
      <c r="C34" s="12" t="s">
        <v>29</v>
      </c>
      <c r="D34" s="9" t="s">
        <v>125</v>
      </c>
      <c r="E34" s="12" t="s">
        <v>120</v>
      </c>
      <c r="F34" s="26">
        <v>0.01564814814814815</v>
      </c>
      <c r="G34" s="26">
        <v>0.01564814814814815</v>
      </c>
      <c r="H34" s="9" t="str">
        <f t="shared" si="2"/>
        <v>4.30/km</v>
      </c>
      <c r="I34" s="10">
        <f t="shared" si="3"/>
        <v>0.004004629629629632</v>
      </c>
      <c r="J34" s="10">
        <f>G34-INDEX($G$5:$G$83,MATCH(D34,$D$5:$D$83,0))</f>
        <v>0</v>
      </c>
    </row>
    <row r="35" spans="1:10" ht="15" customHeight="1">
      <c r="A35" s="13">
        <v>31</v>
      </c>
      <c r="B35" s="35" t="s">
        <v>126</v>
      </c>
      <c r="C35" s="35" t="s">
        <v>22</v>
      </c>
      <c r="D35" s="13" t="s">
        <v>76</v>
      </c>
      <c r="E35" s="35" t="s">
        <v>196</v>
      </c>
      <c r="F35" s="27">
        <v>0.015729166666666666</v>
      </c>
      <c r="G35" s="27">
        <v>0.015729166666666666</v>
      </c>
      <c r="H35" s="13" t="str">
        <f t="shared" si="2"/>
        <v>4.32/km</v>
      </c>
      <c r="I35" s="19">
        <f t="shared" si="3"/>
        <v>0.004085648148148147</v>
      </c>
      <c r="J35" s="19">
        <f>G35-INDEX($G$5:$G$83,MATCH(D35,$D$5:$D$83,0))</f>
        <v>0.0029629629629629624</v>
      </c>
    </row>
    <row r="36" spans="1:10" ht="15" customHeight="1">
      <c r="A36" s="13">
        <v>32</v>
      </c>
      <c r="B36" s="35" t="s">
        <v>127</v>
      </c>
      <c r="C36" s="35" t="s">
        <v>18</v>
      </c>
      <c r="D36" s="13" t="s">
        <v>105</v>
      </c>
      <c r="E36" s="35" t="s">
        <v>196</v>
      </c>
      <c r="F36" s="27">
        <v>0.01605324074074074</v>
      </c>
      <c r="G36" s="27">
        <v>0.01605324074074074</v>
      </c>
      <c r="H36" s="13" t="str">
        <f t="shared" si="2"/>
        <v>4.37/km</v>
      </c>
      <c r="I36" s="19">
        <f t="shared" si="3"/>
        <v>0.004409722222222221</v>
      </c>
      <c r="J36" s="19">
        <f>G36-INDEX($G$5:$G$83,MATCH(D36,$D$5:$D$83,0))</f>
        <v>0.0015972222222222204</v>
      </c>
    </row>
    <row r="37" spans="1:10" ht="15" customHeight="1">
      <c r="A37" s="13">
        <v>33</v>
      </c>
      <c r="B37" s="35" t="s">
        <v>128</v>
      </c>
      <c r="C37" s="35" t="s">
        <v>25</v>
      </c>
      <c r="D37" s="13" t="s">
        <v>62</v>
      </c>
      <c r="E37" s="35" t="s">
        <v>196</v>
      </c>
      <c r="F37" s="27">
        <v>0.01605324074074074</v>
      </c>
      <c r="G37" s="27">
        <v>0.01605324074074074</v>
      </c>
      <c r="H37" s="13" t="str">
        <f t="shared" si="2"/>
        <v>4.37/km</v>
      </c>
      <c r="I37" s="19">
        <f t="shared" si="3"/>
        <v>0.004409722222222221</v>
      </c>
      <c r="J37" s="19">
        <f>G37-INDEX($G$5:$G$83,MATCH(D37,$D$5:$D$83,0))</f>
        <v>0.004409722222222221</v>
      </c>
    </row>
    <row r="38" spans="1:10" ht="15" customHeight="1">
      <c r="A38" s="9">
        <v>34</v>
      </c>
      <c r="B38" s="12" t="s">
        <v>129</v>
      </c>
      <c r="C38" s="12" t="s">
        <v>53</v>
      </c>
      <c r="D38" s="9" t="s">
        <v>130</v>
      </c>
      <c r="E38" s="12" t="s">
        <v>111</v>
      </c>
      <c r="F38" s="26">
        <v>0.01622685185185185</v>
      </c>
      <c r="G38" s="26">
        <v>0.01622685185185185</v>
      </c>
      <c r="H38" s="9" t="str">
        <f t="shared" si="2"/>
        <v>4.40/km</v>
      </c>
      <c r="I38" s="10">
        <f t="shared" si="3"/>
        <v>0.004583333333333332</v>
      </c>
      <c r="J38" s="10">
        <f>G38-INDEX($G$5:$G$83,MATCH(D38,$D$5:$D$83,0))</f>
        <v>0</v>
      </c>
    </row>
    <row r="39" spans="1:10" ht="15" customHeight="1">
      <c r="A39" s="9">
        <v>35</v>
      </c>
      <c r="B39" s="12" t="s">
        <v>131</v>
      </c>
      <c r="C39" s="12" t="s">
        <v>132</v>
      </c>
      <c r="D39" s="9" t="s">
        <v>110</v>
      </c>
      <c r="E39" s="12" t="s">
        <v>133</v>
      </c>
      <c r="F39" s="26">
        <v>0.016307870370370372</v>
      </c>
      <c r="G39" s="26">
        <v>0.016307870370370372</v>
      </c>
      <c r="H39" s="9" t="str">
        <f t="shared" si="2"/>
        <v>4.42/km</v>
      </c>
      <c r="I39" s="10">
        <f t="shared" si="3"/>
        <v>0.0046643518518518536</v>
      </c>
      <c r="J39" s="10">
        <f>G39-INDEX($G$5:$G$83,MATCH(D39,$D$5:$D$83,0))</f>
        <v>0.0015740740740740767</v>
      </c>
    </row>
    <row r="40" spans="1:10" ht="15" customHeight="1">
      <c r="A40" s="9">
        <v>36</v>
      </c>
      <c r="B40" s="12" t="s">
        <v>134</v>
      </c>
      <c r="C40" s="12" t="s">
        <v>43</v>
      </c>
      <c r="D40" s="9" t="s">
        <v>130</v>
      </c>
      <c r="E40" s="12" t="s">
        <v>57</v>
      </c>
      <c r="F40" s="26">
        <v>0.016585648148148148</v>
      </c>
      <c r="G40" s="26">
        <v>0.016585648148148148</v>
      </c>
      <c r="H40" s="9" t="str">
        <f t="shared" si="2"/>
        <v>4.47/km</v>
      </c>
      <c r="I40" s="10">
        <f t="shared" si="3"/>
        <v>0.00494212962962963</v>
      </c>
      <c r="J40" s="10">
        <f>G40-INDEX($G$5:$G$83,MATCH(D40,$D$5:$D$83,0))</f>
        <v>0.00035879629629629803</v>
      </c>
    </row>
    <row r="41" spans="1:10" ht="15" customHeight="1">
      <c r="A41" s="13">
        <v>37</v>
      </c>
      <c r="B41" s="35" t="s">
        <v>135</v>
      </c>
      <c r="C41" s="35" t="s">
        <v>39</v>
      </c>
      <c r="D41" s="13" t="s">
        <v>62</v>
      </c>
      <c r="E41" s="35" t="s">
        <v>196</v>
      </c>
      <c r="F41" s="27">
        <v>0.016689814814814817</v>
      </c>
      <c r="G41" s="27">
        <v>0.016689814814814817</v>
      </c>
      <c r="H41" s="13" t="str">
        <f t="shared" si="2"/>
        <v>4.48/km</v>
      </c>
      <c r="I41" s="19">
        <f t="shared" si="3"/>
        <v>0.005046296296296299</v>
      </c>
      <c r="J41" s="19">
        <f>G41-INDEX($G$5:$G$83,MATCH(D41,$D$5:$D$83,0))</f>
        <v>0.005046296296296299</v>
      </c>
    </row>
    <row r="42" spans="1:10" ht="15" customHeight="1">
      <c r="A42" s="9">
        <v>38</v>
      </c>
      <c r="B42" s="12" t="s">
        <v>136</v>
      </c>
      <c r="C42" s="12" t="s">
        <v>18</v>
      </c>
      <c r="D42" s="9" t="s">
        <v>79</v>
      </c>
      <c r="E42" s="12" t="s">
        <v>57</v>
      </c>
      <c r="F42" s="26">
        <v>0.016689814814814817</v>
      </c>
      <c r="G42" s="26">
        <v>0.016689814814814817</v>
      </c>
      <c r="H42" s="9" t="str">
        <f t="shared" si="2"/>
        <v>4.48/km</v>
      </c>
      <c r="I42" s="10">
        <f t="shared" si="3"/>
        <v>0.005046296296296299</v>
      </c>
      <c r="J42" s="10">
        <f>G42-INDEX($G$5:$G$83,MATCH(D42,$D$5:$D$83,0))</f>
        <v>0.003391203703703707</v>
      </c>
    </row>
    <row r="43" spans="1:10" ht="15" customHeight="1">
      <c r="A43" s="13">
        <v>39</v>
      </c>
      <c r="B43" s="35" t="s">
        <v>137</v>
      </c>
      <c r="C43" s="35" t="s">
        <v>14</v>
      </c>
      <c r="D43" s="13" t="s">
        <v>67</v>
      </c>
      <c r="E43" s="35" t="s">
        <v>196</v>
      </c>
      <c r="F43" s="27">
        <v>0.01671296296296296</v>
      </c>
      <c r="G43" s="27">
        <v>0.01671296296296296</v>
      </c>
      <c r="H43" s="13" t="str">
        <f t="shared" si="2"/>
        <v>4.49/km</v>
      </c>
      <c r="I43" s="19">
        <f t="shared" si="3"/>
        <v>0.005069444444444442</v>
      </c>
      <c r="J43" s="19">
        <f>G43-INDEX($G$5:$G$83,MATCH(D43,$D$5:$D$83,0))</f>
        <v>0.004467592592592591</v>
      </c>
    </row>
    <row r="44" spans="1:10" ht="15" customHeight="1">
      <c r="A44" s="9">
        <v>40</v>
      </c>
      <c r="B44" s="12" t="s">
        <v>138</v>
      </c>
      <c r="C44" s="12" t="s">
        <v>139</v>
      </c>
      <c r="D44" s="9" t="s">
        <v>140</v>
      </c>
      <c r="E44" s="12" t="s">
        <v>141</v>
      </c>
      <c r="F44" s="26">
        <v>0.016793981481481483</v>
      </c>
      <c r="G44" s="26">
        <v>0.016793981481481483</v>
      </c>
      <c r="H44" s="9" t="str">
        <f t="shared" si="2"/>
        <v>4.50/km</v>
      </c>
      <c r="I44" s="10">
        <f t="shared" si="3"/>
        <v>0.005150462962962964</v>
      </c>
      <c r="J44" s="10">
        <f>G44-INDEX($G$5:$G$83,MATCH(D44,$D$5:$D$83,0))</f>
        <v>0</v>
      </c>
    </row>
    <row r="45" spans="1:10" ht="15" customHeight="1">
      <c r="A45" s="9">
        <v>41</v>
      </c>
      <c r="B45" s="12" t="s">
        <v>142</v>
      </c>
      <c r="C45" s="12" t="s">
        <v>143</v>
      </c>
      <c r="D45" s="9" t="s">
        <v>140</v>
      </c>
      <c r="E45" s="12" t="s">
        <v>133</v>
      </c>
      <c r="F45" s="26">
        <v>0.017013888888888887</v>
      </c>
      <c r="G45" s="26">
        <v>0.017013888888888887</v>
      </c>
      <c r="H45" s="9" t="str">
        <f t="shared" si="2"/>
        <v>4.54/km</v>
      </c>
      <c r="I45" s="10">
        <f t="shared" si="3"/>
        <v>0.005370370370370369</v>
      </c>
      <c r="J45" s="10">
        <f>G45-INDEX($G$5:$G$83,MATCH(D45,$D$5:$D$83,0))</f>
        <v>0.00021990740740740478</v>
      </c>
    </row>
    <row r="46" spans="1:10" ht="15" customHeight="1">
      <c r="A46" s="9">
        <v>42</v>
      </c>
      <c r="B46" s="12" t="s">
        <v>144</v>
      </c>
      <c r="C46" s="12" t="s">
        <v>40</v>
      </c>
      <c r="D46" s="9" t="s">
        <v>67</v>
      </c>
      <c r="E46" s="12" t="s">
        <v>145</v>
      </c>
      <c r="F46" s="26">
        <v>0.01702546296296296</v>
      </c>
      <c r="G46" s="26">
        <v>0.01702546296296296</v>
      </c>
      <c r="H46" s="9" t="str">
        <f t="shared" si="2"/>
        <v>4.54/km</v>
      </c>
      <c r="I46" s="10">
        <f t="shared" si="3"/>
        <v>0.005381944444444443</v>
      </c>
      <c r="J46" s="10">
        <f>G46-INDEX($G$5:$G$83,MATCH(D46,$D$5:$D$83,0))</f>
        <v>0.004780092592592591</v>
      </c>
    </row>
    <row r="47" spans="1:10" ht="15" customHeight="1">
      <c r="A47" s="9">
        <v>43</v>
      </c>
      <c r="B47" s="12" t="s">
        <v>146</v>
      </c>
      <c r="C47" s="12" t="s">
        <v>52</v>
      </c>
      <c r="D47" s="9" t="s">
        <v>117</v>
      </c>
      <c r="E47" s="12" t="s">
        <v>145</v>
      </c>
      <c r="F47" s="26">
        <v>0.017037037037037038</v>
      </c>
      <c r="G47" s="26">
        <v>0.017037037037037038</v>
      </c>
      <c r="H47" s="9" t="str">
        <f t="shared" si="2"/>
        <v>4.54/km</v>
      </c>
      <c r="I47" s="10">
        <f t="shared" si="3"/>
        <v>0.00539351851851852</v>
      </c>
      <c r="J47" s="10">
        <f>G47-INDEX($G$5:$G$83,MATCH(D47,$D$5:$D$83,0))</f>
        <v>0.0018750000000000017</v>
      </c>
    </row>
    <row r="48" spans="1:10" ht="15" customHeight="1">
      <c r="A48" s="9">
        <v>44</v>
      </c>
      <c r="B48" s="12" t="s">
        <v>147</v>
      </c>
      <c r="C48" s="12" t="s">
        <v>36</v>
      </c>
      <c r="D48" s="9" t="s">
        <v>79</v>
      </c>
      <c r="E48" s="12" t="s">
        <v>57</v>
      </c>
      <c r="F48" s="26">
        <v>0.017175925925925924</v>
      </c>
      <c r="G48" s="26">
        <v>0.017175925925925924</v>
      </c>
      <c r="H48" s="9" t="str">
        <f t="shared" si="2"/>
        <v>4.57/km</v>
      </c>
      <c r="I48" s="10">
        <f t="shared" si="3"/>
        <v>0.005532407407407406</v>
      </c>
      <c r="J48" s="10">
        <f>G48-INDEX($G$5:$G$83,MATCH(D48,$D$5:$D$83,0))</f>
        <v>0.0038773148148148143</v>
      </c>
    </row>
    <row r="49" spans="1:10" ht="15" customHeight="1">
      <c r="A49" s="9">
        <v>45</v>
      </c>
      <c r="B49" s="12" t="s">
        <v>56</v>
      </c>
      <c r="C49" s="12" t="s">
        <v>55</v>
      </c>
      <c r="D49" s="9" t="s">
        <v>117</v>
      </c>
      <c r="E49" s="12" t="s">
        <v>145</v>
      </c>
      <c r="F49" s="26">
        <v>0.01730324074074074</v>
      </c>
      <c r="G49" s="26">
        <v>0.01730324074074074</v>
      </c>
      <c r="H49" s="9" t="str">
        <f t="shared" si="2"/>
        <v>4.59/km</v>
      </c>
      <c r="I49" s="10">
        <f t="shared" si="3"/>
        <v>0.005659722222222222</v>
      </c>
      <c r="J49" s="10">
        <f>G49-INDEX($G$5:$G$83,MATCH(D49,$D$5:$D$83,0))</f>
        <v>0.002141203703703704</v>
      </c>
    </row>
    <row r="50" spans="1:10" ht="15" customHeight="1">
      <c r="A50" s="9">
        <v>46</v>
      </c>
      <c r="B50" s="12" t="s">
        <v>148</v>
      </c>
      <c r="C50" s="12" t="s">
        <v>22</v>
      </c>
      <c r="D50" s="9" t="s">
        <v>67</v>
      </c>
      <c r="E50" s="12" t="s">
        <v>145</v>
      </c>
      <c r="F50" s="26">
        <v>0.01765046296296296</v>
      </c>
      <c r="G50" s="26">
        <v>0.01765046296296296</v>
      </c>
      <c r="H50" s="9" t="str">
        <f t="shared" si="2"/>
        <v>5.05/km</v>
      </c>
      <c r="I50" s="10">
        <f t="shared" si="3"/>
        <v>0.006006944444444443</v>
      </c>
      <c r="J50" s="10">
        <f>G50-INDEX($G$5:$G$83,MATCH(D50,$D$5:$D$83,0))</f>
        <v>0.0054050925925925915</v>
      </c>
    </row>
    <row r="51" spans="1:10" ht="15" customHeight="1">
      <c r="A51" s="9">
        <v>47</v>
      </c>
      <c r="B51" s="12" t="s">
        <v>149</v>
      </c>
      <c r="C51" s="12" t="s">
        <v>35</v>
      </c>
      <c r="D51" s="9" t="s">
        <v>76</v>
      </c>
      <c r="E51" s="12" t="s">
        <v>57</v>
      </c>
      <c r="F51" s="26">
        <v>0.017881944444444443</v>
      </c>
      <c r="G51" s="26">
        <v>0.017881944444444443</v>
      </c>
      <c r="H51" s="9" t="str">
        <f t="shared" si="2"/>
        <v>5.09/km</v>
      </c>
      <c r="I51" s="10">
        <f t="shared" si="3"/>
        <v>0.006238425925925925</v>
      </c>
      <c r="J51" s="10">
        <f>G51-INDEX($G$5:$G$83,MATCH(D51,$D$5:$D$83,0))</f>
        <v>0.00511574074074074</v>
      </c>
    </row>
    <row r="52" spans="1:10" ht="15" customHeight="1">
      <c r="A52" s="9">
        <v>48</v>
      </c>
      <c r="B52" s="12" t="s">
        <v>150</v>
      </c>
      <c r="C52" s="12" t="s">
        <v>15</v>
      </c>
      <c r="D52" s="9" t="s">
        <v>79</v>
      </c>
      <c r="E52" s="12" t="s">
        <v>57</v>
      </c>
      <c r="F52" s="26">
        <v>0.01798611111111111</v>
      </c>
      <c r="G52" s="26">
        <v>0.01798611111111111</v>
      </c>
      <c r="H52" s="9" t="str">
        <f t="shared" si="2"/>
        <v>5.11/km</v>
      </c>
      <c r="I52" s="10">
        <f t="shared" si="3"/>
        <v>0.006342592592592591</v>
      </c>
      <c r="J52" s="10">
        <f>G52-INDEX($G$5:$G$83,MATCH(D52,$D$5:$D$83,0))</f>
        <v>0.004687499999999999</v>
      </c>
    </row>
    <row r="53" spans="1:10" ht="15" customHeight="1">
      <c r="A53" s="9">
        <v>49</v>
      </c>
      <c r="B53" s="12" t="s">
        <v>151</v>
      </c>
      <c r="C53" s="12" t="s">
        <v>45</v>
      </c>
      <c r="D53" s="9" t="s">
        <v>130</v>
      </c>
      <c r="E53" s="12" t="s">
        <v>57</v>
      </c>
      <c r="F53" s="26">
        <v>0.01800925925925926</v>
      </c>
      <c r="G53" s="26">
        <v>0.01800925925925926</v>
      </c>
      <c r="H53" s="9" t="str">
        <f t="shared" si="2"/>
        <v>5.11/km</v>
      </c>
      <c r="I53" s="10">
        <f t="shared" si="3"/>
        <v>0.006365740740740741</v>
      </c>
      <c r="J53" s="10">
        <f>G53-INDEX($G$5:$G$83,MATCH(D53,$D$5:$D$83,0))</f>
        <v>0.0017824074074074096</v>
      </c>
    </row>
    <row r="54" spans="1:10" ht="15" customHeight="1">
      <c r="A54" s="9">
        <v>50</v>
      </c>
      <c r="B54" s="12" t="s">
        <v>152</v>
      </c>
      <c r="C54" s="12" t="s">
        <v>153</v>
      </c>
      <c r="D54" s="9" t="s">
        <v>130</v>
      </c>
      <c r="E54" s="12" t="s">
        <v>154</v>
      </c>
      <c r="F54" s="26">
        <v>0.01810185185185185</v>
      </c>
      <c r="G54" s="26">
        <v>0.01810185185185185</v>
      </c>
      <c r="H54" s="9" t="str">
        <f t="shared" si="2"/>
        <v>5.13/km</v>
      </c>
      <c r="I54" s="10">
        <f t="shared" si="3"/>
        <v>0.006458333333333333</v>
      </c>
      <c r="J54" s="10">
        <f>G54-INDEX($G$5:$G$83,MATCH(D54,$D$5:$D$83,0))</f>
        <v>0.0018750000000000017</v>
      </c>
    </row>
    <row r="55" spans="1:10" ht="15" customHeight="1">
      <c r="A55" s="9">
        <v>51</v>
      </c>
      <c r="B55" s="12" t="s">
        <v>155</v>
      </c>
      <c r="C55" s="12" t="s">
        <v>156</v>
      </c>
      <c r="D55" s="9" t="s">
        <v>105</v>
      </c>
      <c r="E55" s="12" t="s">
        <v>157</v>
      </c>
      <c r="F55" s="26">
        <v>0.018194444444444444</v>
      </c>
      <c r="G55" s="26">
        <v>0.018194444444444444</v>
      </c>
      <c r="H55" s="9" t="str">
        <f t="shared" si="2"/>
        <v>5.14/km</v>
      </c>
      <c r="I55" s="10">
        <f t="shared" si="3"/>
        <v>0.006550925925925925</v>
      </c>
      <c r="J55" s="10">
        <f>G55-INDEX($G$5:$G$83,MATCH(D55,$D$5:$D$83,0))</f>
        <v>0.0037384259259259246</v>
      </c>
    </row>
    <row r="56" spans="1:10" ht="15" customHeight="1">
      <c r="A56" s="9">
        <v>52</v>
      </c>
      <c r="B56" s="12" t="s">
        <v>44</v>
      </c>
      <c r="C56" s="12" t="s">
        <v>20</v>
      </c>
      <c r="D56" s="9" t="s">
        <v>76</v>
      </c>
      <c r="E56" s="12" t="s">
        <v>158</v>
      </c>
      <c r="F56" s="26">
        <v>0.018298611111111113</v>
      </c>
      <c r="G56" s="26">
        <v>0.018298611111111113</v>
      </c>
      <c r="H56" s="9" t="str">
        <f t="shared" si="2"/>
        <v>5.16/km</v>
      </c>
      <c r="I56" s="10">
        <f t="shared" si="3"/>
        <v>0.006655092592592594</v>
      </c>
      <c r="J56" s="10">
        <f>G56-INDEX($G$5:$G$83,MATCH(D56,$D$5:$D$83,0))</f>
        <v>0.0055324074074074095</v>
      </c>
    </row>
    <row r="57" spans="1:10" ht="15" customHeight="1">
      <c r="A57" s="13">
        <v>53</v>
      </c>
      <c r="B57" s="35" t="s">
        <v>159</v>
      </c>
      <c r="C57" s="35" t="s">
        <v>160</v>
      </c>
      <c r="D57" s="13" t="s">
        <v>105</v>
      </c>
      <c r="E57" s="35" t="s">
        <v>196</v>
      </c>
      <c r="F57" s="27">
        <v>0.01835648148148148</v>
      </c>
      <c r="G57" s="27">
        <v>0.01835648148148148</v>
      </c>
      <c r="H57" s="13" t="str">
        <f t="shared" si="2"/>
        <v>5.17/km</v>
      </c>
      <c r="I57" s="19">
        <f t="shared" si="3"/>
        <v>0.006712962962962962</v>
      </c>
      <c r="J57" s="19">
        <f>G57-INDEX($G$5:$G$83,MATCH(D57,$D$5:$D$83,0))</f>
        <v>0.0039004629629629615</v>
      </c>
    </row>
    <row r="58" spans="1:10" ht="15" customHeight="1">
      <c r="A58" s="13">
        <v>54</v>
      </c>
      <c r="B58" s="35" t="s">
        <v>161</v>
      </c>
      <c r="C58" s="35" t="s">
        <v>12</v>
      </c>
      <c r="D58" s="13" t="s">
        <v>162</v>
      </c>
      <c r="E58" s="35" t="s">
        <v>196</v>
      </c>
      <c r="F58" s="27">
        <v>0.01851851851851852</v>
      </c>
      <c r="G58" s="27">
        <v>0.01851851851851852</v>
      </c>
      <c r="H58" s="13" t="str">
        <f t="shared" si="2"/>
        <v>5.20/km</v>
      </c>
      <c r="I58" s="19">
        <f t="shared" si="3"/>
        <v>0.006875000000000003</v>
      </c>
      <c r="J58" s="19">
        <f>G58-INDEX($G$5:$G$83,MATCH(D58,$D$5:$D$83,0))</f>
        <v>0</v>
      </c>
    </row>
    <row r="59" spans="1:10" ht="15" customHeight="1">
      <c r="A59" s="9">
        <v>55</v>
      </c>
      <c r="B59" s="12" t="s">
        <v>163</v>
      </c>
      <c r="C59" s="12" t="s">
        <v>33</v>
      </c>
      <c r="D59" s="9" t="s">
        <v>105</v>
      </c>
      <c r="E59" s="12" t="s">
        <v>158</v>
      </c>
      <c r="F59" s="26">
        <v>0.01869212962962963</v>
      </c>
      <c r="G59" s="26">
        <v>0.01869212962962963</v>
      </c>
      <c r="H59" s="9" t="str">
        <f t="shared" si="2"/>
        <v>5.23/km</v>
      </c>
      <c r="I59" s="10">
        <f t="shared" si="3"/>
        <v>0.007048611111111113</v>
      </c>
      <c r="J59" s="10">
        <f>G59-INDEX($G$5:$G$83,MATCH(D59,$D$5:$D$83,0))</f>
        <v>0.004236111111111112</v>
      </c>
    </row>
    <row r="60" spans="1:10" ht="15" customHeight="1">
      <c r="A60" s="13">
        <v>56</v>
      </c>
      <c r="B60" s="35" t="s">
        <v>164</v>
      </c>
      <c r="C60" s="35" t="s">
        <v>18</v>
      </c>
      <c r="D60" s="13" t="s">
        <v>105</v>
      </c>
      <c r="E60" s="35" t="s">
        <v>196</v>
      </c>
      <c r="F60" s="27">
        <v>0.018969907407407408</v>
      </c>
      <c r="G60" s="27">
        <v>0.018969907407407408</v>
      </c>
      <c r="H60" s="13" t="str">
        <f t="shared" si="2"/>
        <v>5.28/km</v>
      </c>
      <c r="I60" s="19">
        <f t="shared" si="3"/>
        <v>0.007326388888888889</v>
      </c>
      <c r="J60" s="19">
        <f>G60-INDEX($G$5:$G$83,MATCH(D60,$D$5:$D$83,0))</f>
        <v>0.0045138888888888885</v>
      </c>
    </row>
    <row r="61" spans="1:10" ht="15" customHeight="1">
      <c r="A61" s="13">
        <v>57</v>
      </c>
      <c r="B61" s="35" t="s">
        <v>165</v>
      </c>
      <c r="C61" s="35" t="s">
        <v>18</v>
      </c>
      <c r="D61" s="13" t="s">
        <v>76</v>
      </c>
      <c r="E61" s="35" t="s">
        <v>196</v>
      </c>
      <c r="F61" s="27">
        <v>0.019328703703703702</v>
      </c>
      <c r="G61" s="27">
        <v>0.019328703703703702</v>
      </c>
      <c r="H61" s="13" t="str">
        <f t="shared" si="2"/>
        <v>5.34/km</v>
      </c>
      <c r="I61" s="19">
        <f t="shared" si="3"/>
        <v>0.007685185185185184</v>
      </c>
      <c r="J61" s="19">
        <f>G61-INDEX($G$5:$G$83,MATCH(D61,$D$5:$D$83,0))</f>
        <v>0.006562499999999999</v>
      </c>
    </row>
    <row r="62" spans="1:10" ht="15" customHeight="1">
      <c r="A62" s="9">
        <v>58</v>
      </c>
      <c r="B62" s="12" t="s">
        <v>166</v>
      </c>
      <c r="C62" s="12" t="s">
        <v>24</v>
      </c>
      <c r="D62" s="9" t="s">
        <v>125</v>
      </c>
      <c r="E62" s="12" t="s">
        <v>167</v>
      </c>
      <c r="F62" s="26">
        <v>0.019398148148148147</v>
      </c>
      <c r="G62" s="26">
        <v>0.019398148148148147</v>
      </c>
      <c r="H62" s="9" t="str">
        <f t="shared" si="2"/>
        <v>5.35/km</v>
      </c>
      <c r="I62" s="10">
        <f t="shared" si="3"/>
        <v>0.007754629629629629</v>
      </c>
      <c r="J62" s="10">
        <f>G62-INDEX($G$5:$G$83,MATCH(D62,$D$5:$D$83,0))</f>
        <v>0.0037499999999999964</v>
      </c>
    </row>
    <row r="63" spans="1:10" ht="15" customHeight="1">
      <c r="A63" s="9">
        <v>59</v>
      </c>
      <c r="B63" s="12" t="s">
        <v>168</v>
      </c>
      <c r="C63" s="12" t="s">
        <v>169</v>
      </c>
      <c r="D63" s="9" t="s">
        <v>130</v>
      </c>
      <c r="E63" s="12" t="s">
        <v>170</v>
      </c>
      <c r="F63" s="26">
        <v>0.01960648148148148</v>
      </c>
      <c r="G63" s="26">
        <v>0.01960648148148148</v>
      </c>
      <c r="H63" s="9" t="str">
        <f t="shared" si="2"/>
        <v>5.39/km</v>
      </c>
      <c r="I63" s="10">
        <f t="shared" si="3"/>
        <v>0.007962962962962963</v>
      </c>
      <c r="J63" s="10">
        <f>G63-INDEX($G$5:$G$83,MATCH(D63,$D$5:$D$83,0))</f>
        <v>0.0033796296296296317</v>
      </c>
    </row>
    <row r="64" spans="1:10" ht="15" customHeight="1">
      <c r="A64" s="13">
        <v>60</v>
      </c>
      <c r="B64" s="35" t="s">
        <v>171</v>
      </c>
      <c r="C64" s="35" t="s">
        <v>59</v>
      </c>
      <c r="D64" s="13" t="s">
        <v>110</v>
      </c>
      <c r="E64" s="35" t="s">
        <v>196</v>
      </c>
      <c r="F64" s="27">
        <v>0.01965277777777778</v>
      </c>
      <c r="G64" s="27">
        <v>0.01965277777777778</v>
      </c>
      <c r="H64" s="13" t="str">
        <f t="shared" si="2"/>
        <v>5.40/km</v>
      </c>
      <c r="I64" s="19">
        <f t="shared" si="3"/>
        <v>0.008009259259259261</v>
      </c>
      <c r="J64" s="19">
        <f>G64-INDEX($G$5:$G$83,MATCH(D64,$D$5:$D$83,0))</f>
        <v>0.004918981481481484</v>
      </c>
    </row>
    <row r="65" spans="1:10" ht="15" customHeight="1">
      <c r="A65" s="9">
        <v>61</v>
      </c>
      <c r="B65" s="12" t="s">
        <v>38</v>
      </c>
      <c r="C65" s="12" t="s">
        <v>25</v>
      </c>
      <c r="D65" s="9" t="s">
        <v>125</v>
      </c>
      <c r="E65" s="12" t="s">
        <v>57</v>
      </c>
      <c r="F65" s="26">
        <v>0.019780092592592592</v>
      </c>
      <c r="G65" s="26">
        <v>0.019780092592592592</v>
      </c>
      <c r="H65" s="9" t="str">
        <f t="shared" si="2"/>
        <v>5.42/km</v>
      </c>
      <c r="I65" s="10">
        <f t="shared" si="3"/>
        <v>0.008136574074074074</v>
      </c>
      <c r="J65" s="10">
        <f>G65-INDEX($G$5:$G$83,MATCH(D65,$D$5:$D$83,0))</f>
        <v>0.0041319444444444416</v>
      </c>
    </row>
    <row r="66" spans="1:10" ht="15" customHeight="1">
      <c r="A66" s="9">
        <v>62</v>
      </c>
      <c r="B66" s="12" t="s">
        <v>50</v>
      </c>
      <c r="C66" s="12" t="s">
        <v>32</v>
      </c>
      <c r="D66" s="9" t="s">
        <v>172</v>
      </c>
      <c r="E66" s="12" t="s">
        <v>57</v>
      </c>
      <c r="F66" s="26">
        <v>0.019780092592592592</v>
      </c>
      <c r="G66" s="26">
        <v>0.019780092592592592</v>
      </c>
      <c r="H66" s="9" t="str">
        <f t="shared" si="2"/>
        <v>5.42/km</v>
      </c>
      <c r="I66" s="10">
        <f t="shared" si="3"/>
        <v>0.008136574074074074</v>
      </c>
      <c r="J66" s="10">
        <f>G66-INDEX($G$5:$G$83,MATCH(D66,$D$5:$D$83,0))</f>
        <v>0</v>
      </c>
    </row>
    <row r="67" spans="1:10" ht="15" customHeight="1">
      <c r="A67" s="9">
        <v>63</v>
      </c>
      <c r="B67" s="12" t="s">
        <v>173</v>
      </c>
      <c r="C67" s="12" t="s">
        <v>35</v>
      </c>
      <c r="D67" s="9" t="s">
        <v>174</v>
      </c>
      <c r="E67" s="12" t="s">
        <v>93</v>
      </c>
      <c r="F67" s="26">
        <v>0.020011574074074074</v>
      </c>
      <c r="G67" s="26">
        <v>0.020011574074074074</v>
      </c>
      <c r="H67" s="9" t="str">
        <f t="shared" si="2"/>
        <v>5.46/km</v>
      </c>
      <c r="I67" s="10">
        <f t="shared" si="3"/>
        <v>0.008368055555555556</v>
      </c>
      <c r="J67" s="10">
        <f>G67-INDEX($G$5:$G$83,MATCH(D67,$D$5:$D$83,0))</f>
        <v>0</v>
      </c>
    </row>
    <row r="68" spans="1:10" ht="15" customHeight="1">
      <c r="A68" s="9">
        <v>64</v>
      </c>
      <c r="B68" s="12" t="s">
        <v>175</v>
      </c>
      <c r="C68" s="12" t="s">
        <v>58</v>
      </c>
      <c r="D68" s="9" t="s">
        <v>110</v>
      </c>
      <c r="E68" s="12" t="s">
        <v>57</v>
      </c>
      <c r="F68" s="26">
        <v>0.020127314814814817</v>
      </c>
      <c r="G68" s="26">
        <v>0.020127314814814817</v>
      </c>
      <c r="H68" s="9" t="str">
        <f t="shared" si="2"/>
        <v>5.48/km</v>
      </c>
      <c r="I68" s="10">
        <f t="shared" si="3"/>
        <v>0.008483796296296298</v>
      </c>
      <c r="J68" s="10">
        <f>G68-INDEX($G$5:$G$83,MATCH(D68,$D$5:$D$83,0))</f>
        <v>0.0053935185185185214</v>
      </c>
    </row>
    <row r="69" spans="1:10" ht="15" customHeight="1">
      <c r="A69" s="9">
        <v>65</v>
      </c>
      <c r="B69" s="12" t="s">
        <v>176</v>
      </c>
      <c r="C69" s="12" t="s">
        <v>38</v>
      </c>
      <c r="D69" s="9" t="s">
        <v>174</v>
      </c>
      <c r="E69" s="12" t="s">
        <v>141</v>
      </c>
      <c r="F69" s="26">
        <v>0.020520833333333332</v>
      </c>
      <c r="G69" s="26">
        <v>0.020520833333333332</v>
      </c>
      <c r="H69" s="9" t="str">
        <f t="shared" si="2"/>
        <v>5.55/km</v>
      </c>
      <c r="I69" s="10">
        <f t="shared" si="3"/>
        <v>0.008877314814814814</v>
      </c>
      <c r="J69" s="10">
        <f>G69-INDEX($G$5:$G$83,MATCH(D69,$D$5:$D$83,0))</f>
        <v>0.0005092592592592579</v>
      </c>
    </row>
    <row r="70" spans="1:10" ht="15" customHeight="1">
      <c r="A70" s="9">
        <v>66</v>
      </c>
      <c r="B70" s="12" t="s">
        <v>177</v>
      </c>
      <c r="C70" s="12" t="s">
        <v>37</v>
      </c>
      <c r="D70" s="9" t="s">
        <v>178</v>
      </c>
      <c r="E70" s="12" t="s">
        <v>179</v>
      </c>
      <c r="F70" s="26">
        <v>0.021157407407407406</v>
      </c>
      <c r="G70" s="26">
        <v>0.021157407407407406</v>
      </c>
      <c r="H70" s="9" t="str">
        <f t="shared" si="2"/>
        <v>6.06/km</v>
      </c>
      <c r="I70" s="10">
        <f t="shared" si="3"/>
        <v>0.009513888888888888</v>
      </c>
      <c r="J70" s="10">
        <f>G70-INDEX($G$5:$G$83,MATCH(D70,$D$5:$D$83,0))</f>
        <v>0</v>
      </c>
    </row>
    <row r="71" spans="1:10" ht="15" customHeight="1">
      <c r="A71" s="9">
        <v>67</v>
      </c>
      <c r="B71" s="12" t="s">
        <v>180</v>
      </c>
      <c r="C71" s="12" t="s">
        <v>60</v>
      </c>
      <c r="D71" s="9" t="s">
        <v>140</v>
      </c>
      <c r="E71" s="12" t="s">
        <v>181</v>
      </c>
      <c r="F71" s="26">
        <v>0.021921296296296296</v>
      </c>
      <c r="G71" s="26">
        <v>0.021921296296296296</v>
      </c>
      <c r="H71" s="9" t="str">
        <f t="shared" si="2"/>
        <v>6.19/km</v>
      </c>
      <c r="I71" s="10">
        <f t="shared" si="3"/>
        <v>0.010277777777777778</v>
      </c>
      <c r="J71" s="10">
        <f>G71-INDEX($G$5:$G$83,MATCH(D71,$D$5:$D$83,0))</f>
        <v>0.005127314814814814</v>
      </c>
    </row>
    <row r="72" spans="1:10" ht="15" customHeight="1">
      <c r="A72" s="9">
        <v>68</v>
      </c>
      <c r="B72" s="12" t="s">
        <v>182</v>
      </c>
      <c r="C72" s="12" t="s">
        <v>13</v>
      </c>
      <c r="D72" s="9" t="s">
        <v>76</v>
      </c>
      <c r="E72" s="12" t="s">
        <v>181</v>
      </c>
      <c r="F72" s="26">
        <v>0.021921296296296296</v>
      </c>
      <c r="G72" s="26">
        <v>0.021921296296296296</v>
      </c>
      <c r="H72" s="9" t="str">
        <f t="shared" si="2"/>
        <v>6.19/km</v>
      </c>
      <c r="I72" s="10">
        <f t="shared" si="3"/>
        <v>0.010277777777777778</v>
      </c>
      <c r="J72" s="10">
        <f>G72-INDEX($G$5:$G$83,MATCH(D72,$D$5:$D$83,0))</f>
        <v>0.009155092592592593</v>
      </c>
    </row>
    <row r="73" spans="1:10" ht="15" customHeight="1">
      <c r="A73" s="9">
        <v>69</v>
      </c>
      <c r="B73" s="12" t="s">
        <v>183</v>
      </c>
      <c r="C73" s="12" t="s">
        <v>184</v>
      </c>
      <c r="D73" s="9" t="s">
        <v>185</v>
      </c>
      <c r="E73" s="12" t="s">
        <v>154</v>
      </c>
      <c r="F73" s="26">
        <v>0.02228009259259259</v>
      </c>
      <c r="G73" s="26">
        <v>0.02228009259259259</v>
      </c>
      <c r="H73" s="9" t="str">
        <f t="shared" si="2"/>
        <v>6.25/km</v>
      </c>
      <c r="I73" s="10">
        <f t="shared" si="3"/>
        <v>0.010636574074074073</v>
      </c>
      <c r="J73" s="10">
        <f>G73-INDEX($G$5:$G$83,MATCH(D73,$D$5:$D$83,0))</f>
        <v>0</v>
      </c>
    </row>
    <row r="74" spans="1:10" ht="15" customHeight="1">
      <c r="A74" s="9">
        <v>70</v>
      </c>
      <c r="B74" s="12" t="s">
        <v>186</v>
      </c>
      <c r="C74" s="12" t="s">
        <v>49</v>
      </c>
      <c r="D74" s="9" t="s">
        <v>174</v>
      </c>
      <c r="E74" s="12" t="s">
        <v>145</v>
      </c>
      <c r="F74" s="26">
        <v>0.022499999999999996</v>
      </c>
      <c r="G74" s="26">
        <v>0.022499999999999996</v>
      </c>
      <c r="H74" s="9" t="str">
        <f t="shared" si="2"/>
        <v>6.29/km</v>
      </c>
      <c r="I74" s="10">
        <f t="shared" si="3"/>
        <v>0.010856481481481477</v>
      </c>
      <c r="J74" s="10">
        <f>G74-INDEX($G$5:$G$83,MATCH(D74,$D$5:$D$83,0))</f>
        <v>0.0024884259259259217</v>
      </c>
    </row>
    <row r="75" spans="1:10" ht="15" customHeight="1">
      <c r="A75" s="13">
        <v>71</v>
      </c>
      <c r="B75" s="35" t="s">
        <v>187</v>
      </c>
      <c r="C75" s="35" t="s">
        <v>13</v>
      </c>
      <c r="D75" s="13" t="s">
        <v>105</v>
      </c>
      <c r="E75" s="35" t="s">
        <v>196</v>
      </c>
      <c r="F75" s="27">
        <v>0.022685185185185183</v>
      </c>
      <c r="G75" s="27">
        <v>0.022685185185185183</v>
      </c>
      <c r="H75" s="13" t="str">
        <f t="shared" si="2"/>
        <v>6.32/km</v>
      </c>
      <c r="I75" s="19">
        <f t="shared" si="3"/>
        <v>0.011041666666666665</v>
      </c>
      <c r="J75" s="19">
        <f>G75-INDEX($G$5:$G$83,MATCH(D75,$D$5:$D$83,0))</f>
        <v>0.008229166666666664</v>
      </c>
    </row>
    <row r="76" spans="1:10" ht="15" customHeight="1">
      <c r="A76" s="9">
        <v>72</v>
      </c>
      <c r="B76" s="12" t="s">
        <v>188</v>
      </c>
      <c r="C76" s="12" t="s">
        <v>42</v>
      </c>
      <c r="D76" s="9" t="s">
        <v>162</v>
      </c>
      <c r="E76" s="12" t="s">
        <v>189</v>
      </c>
      <c r="F76" s="26">
        <v>0.023819444444444445</v>
      </c>
      <c r="G76" s="26">
        <v>0.023819444444444445</v>
      </c>
      <c r="H76" s="9" t="str">
        <f t="shared" si="2"/>
        <v>6.52/km</v>
      </c>
      <c r="I76" s="10">
        <f t="shared" si="3"/>
        <v>0.012175925925925927</v>
      </c>
      <c r="J76" s="10">
        <f>G76-INDEX($G$5:$G$83,MATCH(D76,$D$5:$D$83,0))</f>
        <v>0.005300925925925924</v>
      </c>
    </row>
    <row r="77" spans="1:10" ht="15" customHeight="1">
      <c r="A77" s="9">
        <v>73</v>
      </c>
      <c r="B77" s="12" t="s">
        <v>190</v>
      </c>
      <c r="C77" s="12" t="s">
        <v>26</v>
      </c>
      <c r="D77" s="9" t="s">
        <v>191</v>
      </c>
      <c r="E77" s="12" t="s">
        <v>192</v>
      </c>
      <c r="F77" s="26">
        <v>0.025266203703703704</v>
      </c>
      <c r="G77" s="26">
        <v>0.025266203703703704</v>
      </c>
      <c r="H77" s="9" t="str">
        <f t="shared" si="2"/>
        <v>7.17/km</v>
      </c>
      <c r="I77" s="10">
        <f t="shared" si="3"/>
        <v>0.013622685185185186</v>
      </c>
      <c r="J77" s="10">
        <f>G77-INDEX($G$5:$G$83,MATCH(D77,$D$5:$D$83,0))</f>
        <v>0</v>
      </c>
    </row>
    <row r="78" spans="1:10" ht="15" customHeight="1">
      <c r="A78" s="9">
        <v>74</v>
      </c>
      <c r="B78" s="12" t="s">
        <v>193</v>
      </c>
      <c r="C78" s="12" t="s">
        <v>46</v>
      </c>
      <c r="D78" s="9" t="s">
        <v>140</v>
      </c>
      <c r="E78" s="12" t="s">
        <v>57</v>
      </c>
      <c r="F78" s="26">
        <v>0.025868055555555557</v>
      </c>
      <c r="G78" s="26">
        <v>0.025868055555555557</v>
      </c>
      <c r="H78" s="9" t="str">
        <f t="shared" si="2"/>
        <v>7.27/km</v>
      </c>
      <c r="I78" s="10">
        <f t="shared" si="3"/>
        <v>0.014224537037037039</v>
      </c>
      <c r="J78" s="10">
        <f>G78-INDEX($G$5:$G$83,MATCH(D78,$D$5:$D$83,0))</f>
        <v>0.009074074074074075</v>
      </c>
    </row>
    <row r="79" spans="1:10" ht="15" customHeight="1">
      <c r="A79" s="9">
        <v>75</v>
      </c>
      <c r="B79" s="12" t="s">
        <v>194</v>
      </c>
      <c r="C79" s="12" t="s">
        <v>13</v>
      </c>
      <c r="D79" s="9" t="s">
        <v>105</v>
      </c>
      <c r="E79" s="12" t="s">
        <v>181</v>
      </c>
      <c r="F79" s="26">
        <v>0.027453703703703702</v>
      </c>
      <c r="G79" s="26">
        <v>0.027453703703703702</v>
      </c>
      <c r="H79" s="9" t="str">
        <f t="shared" si="2"/>
        <v>7.54/km</v>
      </c>
      <c r="I79" s="10">
        <f t="shared" si="3"/>
        <v>0.015810185185185184</v>
      </c>
      <c r="J79" s="10">
        <f>G79-INDEX($G$5:$G$83,MATCH(D79,$D$5:$D$83,0))</f>
        <v>0.012997685185185183</v>
      </c>
    </row>
    <row r="80" spans="1:10" ht="15" customHeight="1">
      <c r="A80" s="36">
        <v>76</v>
      </c>
      <c r="B80" s="37" t="s">
        <v>195</v>
      </c>
      <c r="C80" s="37" t="s">
        <v>28</v>
      </c>
      <c r="D80" s="36" t="s">
        <v>125</v>
      </c>
      <c r="E80" s="37" t="s">
        <v>196</v>
      </c>
      <c r="F80" s="38">
        <v>0.030567129629629628</v>
      </c>
      <c r="G80" s="38">
        <v>0.030567129629629628</v>
      </c>
      <c r="H80" s="36" t="str">
        <f t="shared" si="2"/>
        <v>8.48/km</v>
      </c>
      <c r="I80" s="39">
        <f t="shared" si="3"/>
        <v>0.01892361111111111</v>
      </c>
      <c r="J80" s="39">
        <f>G80-INDEX($G$5:$G$83,MATCH(D80,$D$5:$D$83,0))</f>
        <v>0.014918981481481478</v>
      </c>
    </row>
  </sheetData>
  <sheetProtection/>
  <autoFilter ref="A4:J80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1" t="str">
        <f>Individuale!A1</f>
        <v>Corri al Massimo per Irene</v>
      </c>
      <c r="B1" s="32"/>
      <c r="C1" s="33"/>
    </row>
    <row r="2" spans="1:3" ht="24" customHeight="1">
      <c r="A2" s="29">
        <f>Individuale!A2</f>
        <v>0</v>
      </c>
      <c r="B2" s="29"/>
      <c r="C2" s="29"/>
    </row>
    <row r="3" spans="1:3" ht="24" customHeight="1">
      <c r="A3" s="34" t="str">
        <f>Individuale!A3</f>
        <v>Villa Pamphili - Roma (RM) Italia - Sabato 16/04/2016</v>
      </c>
      <c r="B3" s="34"/>
      <c r="C3" s="34"/>
    </row>
    <row r="4" spans="1:3" ht="37.5" customHeight="1">
      <c r="A4" s="5" t="s">
        <v>1</v>
      </c>
      <c r="B4" s="7" t="s">
        <v>5</v>
      </c>
      <c r="C4" s="6" t="s">
        <v>10</v>
      </c>
    </row>
    <row r="5" spans="1:3" s="8" customFormat="1" ht="15" customHeight="1">
      <c r="A5" s="40">
        <v>1</v>
      </c>
      <c r="B5" s="41" t="s">
        <v>196</v>
      </c>
      <c r="C5" s="42">
        <v>15</v>
      </c>
    </row>
    <row r="6" spans="1:3" ht="15" customHeight="1">
      <c r="A6" s="9">
        <v>2</v>
      </c>
      <c r="B6" s="12" t="s">
        <v>57</v>
      </c>
      <c r="C6" s="16">
        <v>14</v>
      </c>
    </row>
    <row r="7" spans="1:3" ht="15" customHeight="1">
      <c r="A7" s="9">
        <v>3</v>
      </c>
      <c r="B7" s="12" t="s">
        <v>145</v>
      </c>
      <c r="C7" s="16">
        <v>5</v>
      </c>
    </row>
    <row r="8" spans="1:3" ht="15" customHeight="1">
      <c r="A8" s="9">
        <v>4</v>
      </c>
      <c r="B8" s="12" t="s">
        <v>181</v>
      </c>
      <c r="C8" s="16">
        <v>3</v>
      </c>
    </row>
    <row r="9" spans="1:3" ht="15" customHeight="1">
      <c r="A9" s="9">
        <v>5</v>
      </c>
      <c r="B9" s="12" t="s">
        <v>93</v>
      </c>
      <c r="C9" s="16">
        <v>3</v>
      </c>
    </row>
    <row r="10" spans="1:3" ht="15" customHeight="1">
      <c r="A10" s="9">
        <v>6</v>
      </c>
      <c r="B10" s="12" t="s">
        <v>141</v>
      </c>
      <c r="C10" s="16">
        <v>2</v>
      </c>
    </row>
    <row r="11" spans="1:3" ht="15" customHeight="1">
      <c r="A11" s="9">
        <v>7</v>
      </c>
      <c r="B11" s="12" t="s">
        <v>133</v>
      </c>
      <c r="C11" s="16">
        <v>2</v>
      </c>
    </row>
    <row r="12" spans="1:3" ht="15" customHeight="1">
      <c r="A12" s="9">
        <v>8</v>
      </c>
      <c r="B12" s="12" t="s">
        <v>111</v>
      </c>
      <c r="C12" s="16">
        <v>2</v>
      </c>
    </row>
    <row r="13" spans="1:3" ht="15" customHeight="1">
      <c r="A13" s="9">
        <v>9</v>
      </c>
      <c r="B13" s="12" t="s">
        <v>120</v>
      </c>
      <c r="C13" s="16">
        <v>2</v>
      </c>
    </row>
    <row r="14" spans="1:3" ht="15" customHeight="1">
      <c r="A14" s="9">
        <v>10</v>
      </c>
      <c r="B14" s="12" t="s">
        <v>68</v>
      </c>
      <c r="C14" s="16">
        <v>2</v>
      </c>
    </row>
    <row r="15" spans="1:3" ht="15" customHeight="1">
      <c r="A15" s="9">
        <v>11</v>
      </c>
      <c r="B15" s="12" t="s">
        <v>158</v>
      </c>
      <c r="C15" s="16">
        <v>2</v>
      </c>
    </row>
    <row r="16" spans="1:3" ht="15" customHeight="1">
      <c r="A16" s="9">
        <v>12</v>
      </c>
      <c r="B16" s="12" t="s">
        <v>154</v>
      </c>
      <c r="C16" s="16">
        <v>2</v>
      </c>
    </row>
    <row r="17" spans="1:3" ht="15" customHeight="1">
      <c r="A17" s="9">
        <v>13</v>
      </c>
      <c r="B17" s="12" t="s">
        <v>115</v>
      </c>
      <c r="C17" s="16">
        <v>2</v>
      </c>
    </row>
    <row r="18" spans="1:3" ht="15" customHeight="1">
      <c r="A18" s="9">
        <v>14</v>
      </c>
      <c r="B18" s="12" t="s">
        <v>192</v>
      </c>
      <c r="C18" s="16">
        <v>1</v>
      </c>
    </row>
    <row r="19" spans="1:3" ht="15" customHeight="1">
      <c r="A19" s="9">
        <v>15</v>
      </c>
      <c r="B19" s="12" t="s">
        <v>167</v>
      </c>
      <c r="C19" s="16">
        <v>1</v>
      </c>
    </row>
    <row r="20" spans="1:3" ht="15" customHeight="1">
      <c r="A20" s="9">
        <v>16</v>
      </c>
      <c r="B20" s="12" t="s">
        <v>90</v>
      </c>
      <c r="C20" s="16">
        <v>1</v>
      </c>
    </row>
    <row r="21" spans="1:3" ht="15" customHeight="1">
      <c r="A21" s="9">
        <v>17</v>
      </c>
      <c r="B21" s="12" t="s">
        <v>100</v>
      </c>
      <c r="C21" s="16">
        <v>1</v>
      </c>
    </row>
    <row r="22" spans="1:3" ht="15" customHeight="1">
      <c r="A22" s="9">
        <v>18</v>
      </c>
      <c r="B22" s="12" t="s">
        <v>113</v>
      </c>
      <c r="C22" s="16">
        <v>1</v>
      </c>
    </row>
    <row r="23" spans="1:3" ht="15" customHeight="1">
      <c r="A23" s="9">
        <v>19</v>
      </c>
      <c r="B23" s="12" t="s">
        <v>80</v>
      </c>
      <c r="C23" s="16">
        <v>1</v>
      </c>
    </row>
    <row r="24" spans="1:3" ht="15" customHeight="1">
      <c r="A24" s="9">
        <v>20</v>
      </c>
      <c r="B24" s="12" t="s">
        <v>87</v>
      </c>
      <c r="C24" s="16">
        <v>1</v>
      </c>
    </row>
    <row r="25" spans="1:3" ht="15" customHeight="1">
      <c r="A25" s="9">
        <v>21</v>
      </c>
      <c r="B25" s="12" t="s">
        <v>77</v>
      </c>
      <c r="C25" s="16">
        <v>1</v>
      </c>
    </row>
    <row r="26" spans="1:3" ht="15" customHeight="1">
      <c r="A26" s="9">
        <v>22</v>
      </c>
      <c r="B26" s="12" t="s">
        <v>95</v>
      </c>
      <c r="C26" s="16">
        <v>1</v>
      </c>
    </row>
    <row r="27" spans="1:3" ht="15" customHeight="1">
      <c r="A27" s="9">
        <v>23</v>
      </c>
      <c r="B27" s="12" t="s">
        <v>157</v>
      </c>
      <c r="C27" s="16">
        <v>1</v>
      </c>
    </row>
    <row r="28" spans="1:3" ht="15" customHeight="1">
      <c r="A28" s="9">
        <v>24</v>
      </c>
      <c r="B28" s="12" t="s">
        <v>84</v>
      </c>
      <c r="C28" s="16">
        <v>1</v>
      </c>
    </row>
    <row r="29" spans="1:3" ht="15" customHeight="1">
      <c r="A29" s="9">
        <v>25</v>
      </c>
      <c r="B29" s="12" t="s">
        <v>179</v>
      </c>
      <c r="C29" s="16">
        <v>1</v>
      </c>
    </row>
    <row r="30" spans="1:3" ht="15" customHeight="1">
      <c r="A30" s="9">
        <v>26</v>
      </c>
      <c r="B30" s="12" t="s">
        <v>97</v>
      </c>
      <c r="C30" s="16">
        <v>1</v>
      </c>
    </row>
    <row r="31" spans="1:3" ht="15" customHeight="1">
      <c r="A31" s="9">
        <v>27</v>
      </c>
      <c r="B31" s="12" t="s">
        <v>65</v>
      </c>
      <c r="C31" s="16">
        <v>1</v>
      </c>
    </row>
    <row r="32" spans="1:3" ht="15" customHeight="1">
      <c r="A32" s="9">
        <v>28</v>
      </c>
      <c r="B32" s="12" t="s">
        <v>106</v>
      </c>
      <c r="C32" s="16">
        <v>1</v>
      </c>
    </row>
    <row r="33" spans="1:3" ht="15" customHeight="1">
      <c r="A33" s="9">
        <v>29</v>
      </c>
      <c r="B33" s="12" t="s">
        <v>189</v>
      </c>
      <c r="C33" s="16">
        <v>1</v>
      </c>
    </row>
    <row r="34" spans="1:3" ht="15" customHeight="1">
      <c r="A34" s="9">
        <v>30</v>
      </c>
      <c r="B34" s="12" t="s">
        <v>103</v>
      </c>
      <c r="C34" s="16">
        <v>1</v>
      </c>
    </row>
    <row r="35" spans="1:3" ht="15" customHeight="1">
      <c r="A35" s="9">
        <v>31</v>
      </c>
      <c r="B35" s="12" t="s">
        <v>63</v>
      </c>
      <c r="C35" s="16">
        <v>1</v>
      </c>
    </row>
    <row r="36" spans="1:3" ht="15" customHeight="1">
      <c r="A36" s="9">
        <v>32</v>
      </c>
      <c r="B36" s="12" t="s">
        <v>81</v>
      </c>
      <c r="C36" s="16">
        <v>1</v>
      </c>
    </row>
    <row r="37" spans="1:3" ht="15" customHeight="1">
      <c r="A37" s="14">
        <v>33</v>
      </c>
      <c r="B37" s="15" t="s">
        <v>170</v>
      </c>
      <c r="C37" s="17">
        <v>1</v>
      </c>
    </row>
    <row r="38" ht="12.75">
      <c r="C38" s="2">
        <f>SUM(C5:C37)</f>
        <v>76</v>
      </c>
    </row>
  </sheetData>
  <sheetProtection/>
  <autoFilter ref="A4:C5">
    <sortState ref="A5:C38">
      <sortCondition descending="1" sortBy="value" ref="C5:C3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2016-04-18T21:27:21Z</dcterms:modified>
  <cp:category/>
  <cp:version/>
  <cp:contentType/>
  <cp:contentStatus/>
</cp:coreProperties>
</file>