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'Individuale'!$A$4:$J$138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<sst xmlns="http://schemas.openxmlformats.org/spreadsheetml/2006/main" count="590" uniqueCount="278">
  <si>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</si>
  <si>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</si>
  <si>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</si>
  <si>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</si>
  <si>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</si>
  <si>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</si>
  <si>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</si>
  <si>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</si>
  <si>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</si>
  <si>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</si>
  <si>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</si>
  <si>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</si>
  <si>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</si>
  <si>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FRANCESCO</t>
  </si>
  <si>
    <t>ANTONIO</t>
  </si>
  <si>
    <t>ANDREA</t>
  </si>
  <si>
    <t>STEFANO</t>
  </si>
  <si>
    <t>GIOVANNI</t>
  </si>
  <si>
    <t>FABRIZIO</t>
  </si>
  <si>
    <t>MASSIMO</t>
  </si>
  <si>
    <t>MARCO</t>
  </si>
  <si>
    <t>CLAUDIO</t>
  </si>
  <si>
    <t>PAOLO</t>
  </si>
  <si>
    <t>LUCA</t>
  </si>
  <si>
    <t>FABIO</t>
  </si>
  <si>
    <t>VINCENZO</t>
  </si>
  <si>
    <t>MARIO</t>
  </si>
  <si>
    <t>A.S.D. PODISTICA SOLIDARIETA'</t>
  </si>
  <si>
    <t>ROBERTO</t>
  </si>
  <si>
    <t>SIMONE</t>
  </si>
  <si>
    <t>SERGIO</t>
  </si>
  <si>
    <t>LUIGI</t>
  </si>
  <si>
    <t>CARLO</t>
  </si>
  <si>
    <t>GIULIO</t>
  </si>
  <si>
    <t>SM40</t>
  </si>
  <si>
    <t>SM35</t>
  </si>
  <si>
    <t>SM45</t>
  </si>
  <si>
    <t>SM50</t>
  </si>
  <si>
    <t>SM60</t>
  </si>
  <si>
    <t>SM55</t>
  </si>
  <si>
    <t>SM65</t>
  </si>
  <si>
    <t>SF35</t>
  </si>
  <si>
    <t>SF45</t>
  </si>
  <si>
    <t>SF40</t>
  </si>
  <si>
    <t>SF50</t>
  </si>
  <si>
    <t>SM</t>
  </si>
  <si>
    <t>BIAGIO</t>
  </si>
  <si>
    <t>SF</t>
  </si>
  <si>
    <t>SONIA</t>
  </si>
  <si>
    <t>PALMA</t>
  </si>
  <si>
    <t>DOMENICO</t>
  </si>
  <si>
    <t>GIUSEPPE</t>
  </si>
  <si>
    <t>DANIELE</t>
  </si>
  <si>
    <t>PASQUALE</t>
  </si>
  <si>
    <t>DAVIDE</t>
  </si>
  <si>
    <t>ANGELO</t>
  </si>
  <si>
    <t>EMANUELE</t>
  </si>
  <si>
    <t>MASTROPIETRO</t>
  </si>
  <si>
    <t>ROMANO</t>
  </si>
  <si>
    <t>GIANLUCA</t>
  </si>
  <si>
    <t>MAURO</t>
  </si>
  <si>
    <t>ROSSI</t>
  </si>
  <si>
    <t>BIANCHI</t>
  </si>
  <si>
    <t>CRISTIANO</t>
  </si>
  <si>
    <t>STEFANIA</t>
  </si>
  <si>
    <t>RICCARDO</t>
  </si>
  <si>
    <t>FRANCO</t>
  </si>
  <si>
    <t>IORIO</t>
  </si>
  <si>
    <t>ENRICO</t>
  </si>
  <si>
    <t>MIRCO</t>
  </si>
  <si>
    <t>GABRIELE</t>
  </si>
  <si>
    <t>GIANPAOLO</t>
  </si>
  <si>
    <t>SM70</t>
  </si>
  <si>
    <t>BARBARA</t>
  </si>
  <si>
    <t>MARIA</t>
  </si>
  <si>
    <t>DARIO</t>
  </si>
  <si>
    <t>SF60</t>
  </si>
  <si>
    <t>AUGUSTO</t>
  </si>
  <si>
    <t>PIETRO</t>
  </si>
  <si>
    <t>FELICE</t>
  </si>
  <si>
    <t>FERRANTE</t>
  </si>
  <si>
    <t>PATRIZI</t>
  </si>
  <si>
    <t>RUNNERS CLUB ANAGNI</t>
  </si>
  <si>
    <t>VIRGILI</t>
  </si>
  <si>
    <t>DE LUCA</t>
  </si>
  <si>
    <t>LUISA</t>
  </si>
  <si>
    <t>LEO</t>
  </si>
  <si>
    <t>LUCIO</t>
  </si>
  <si>
    <t>MARROCCO</t>
  </si>
  <si>
    <t>DURANTE</t>
  </si>
  <si>
    <t>COZZOLINO</t>
  </si>
  <si>
    <t>ANNA RITA</t>
  </si>
  <si>
    <t>NICO</t>
  </si>
  <si>
    <t>ETTORE</t>
  </si>
  <si>
    <t>MAIURI</t>
  </si>
  <si>
    <t>PIERFRANCESCO</t>
  </si>
  <si>
    <t>LUCARELLI</t>
  </si>
  <si>
    <t>GIORGIA</t>
  </si>
  <si>
    <t>MARILENA</t>
  </si>
  <si>
    <t>IVANA</t>
  </si>
  <si>
    <t>A.S.D. CENTRO FITNESS MONTELLO</t>
  </si>
  <si>
    <t>VITTI</t>
  </si>
  <si>
    <t>MINOTTI</t>
  </si>
  <si>
    <t>A.S.D. POD. QUESTURA LATINA</t>
  </si>
  <si>
    <t>CAMPOLI</t>
  </si>
  <si>
    <t>FIORELLI</t>
  </si>
  <si>
    <t>TOMMASO</t>
  </si>
  <si>
    <t>ENRICA</t>
  </si>
  <si>
    <t>MASTRACCI</t>
  </si>
  <si>
    <t>CRETARO</t>
  </si>
  <si>
    <t>A.S.D. CORRIALVITO</t>
  </si>
  <si>
    <t>MARCOCCIO</t>
  </si>
  <si>
    <t>ALFONSO</t>
  </si>
  <si>
    <t>A.S.D. POL. CIOCIARA A.FAVA</t>
  </si>
  <si>
    <t>GIAMPIETRO</t>
  </si>
  <si>
    <t>SANTORO</t>
  </si>
  <si>
    <t>DI MANNO</t>
  </si>
  <si>
    <t>I LUPI DI MONTE CAIRO</t>
  </si>
  <si>
    <t>D'URSO</t>
  </si>
  <si>
    <t>FIORINI</t>
  </si>
  <si>
    <t>A.S.D. ATLETICA CECCANO</t>
  </si>
  <si>
    <t>PARISI</t>
  </si>
  <si>
    <t>MAGNO ROBERTO</t>
  </si>
  <si>
    <t>VISOCCHI</t>
  </si>
  <si>
    <t>GIANGRANDE</t>
  </si>
  <si>
    <t>A.S.D. ATLETICA VENAFRO</t>
  </si>
  <si>
    <t>MARCIANO</t>
  </si>
  <si>
    <t>AVALLONE</t>
  </si>
  <si>
    <t>MANCONE</t>
  </si>
  <si>
    <t>BENITO</t>
  </si>
  <si>
    <t>ODDI</t>
  </si>
  <si>
    <t>VERRECCHIA</t>
  </si>
  <si>
    <t>GENTILE</t>
  </si>
  <si>
    <t>POL. DIL. MAREMOTO</t>
  </si>
  <si>
    <t>COLIPI</t>
  </si>
  <si>
    <t>TONY</t>
  </si>
  <si>
    <t>A.S.D. LIRI RUNNERS</t>
  </si>
  <si>
    <t>BERNARDO</t>
  </si>
  <si>
    <t>REMO</t>
  </si>
  <si>
    <t>NUOVA ATLETICA ISERNIA</t>
  </si>
  <si>
    <t>LUISON</t>
  </si>
  <si>
    <t>SALVO RADDUSO</t>
  </si>
  <si>
    <t>FILIPPO</t>
  </si>
  <si>
    <t>ATL. TUSCULUM</t>
  </si>
  <si>
    <t>CESTRA</t>
  </si>
  <si>
    <t>SERAFINELLI</t>
  </si>
  <si>
    <t>LIBERTAS ATLETICA ANZIO</t>
  </si>
  <si>
    <t>BALZANO</t>
  </si>
  <si>
    <t>PASCALE</t>
  </si>
  <si>
    <t>CAPRARO</t>
  </si>
  <si>
    <t>D'ACUNTO</t>
  </si>
  <si>
    <t>PROIA</t>
  </si>
  <si>
    <t>REA</t>
  </si>
  <si>
    <t>VELLUCCI</t>
  </si>
  <si>
    <t>ATL. OLIMPIC MARINA</t>
  </si>
  <si>
    <t>IANNETTA</t>
  </si>
  <si>
    <t>GISMONDI</t>
  </si>
  <si>
    <t>LUPI</t>
  </si>
  <si>
    <t>ENDURANCE TRAINING</t>
  </si>
  <si>
    <t>CASCIOTTI</t>
  </si>
  <si>
    <t>TARI</t>
  </si>
  <si>
    <t>CARMELINO</t>
  </si>
  <si>
    <t>DRAGONE</t>
  </si>
  <si>
    <t>GRZEGORZEWSKI</t>
  </si>
  <si>
    <t>MICHAL KONRAD</t>
  </si>
  <si>
    <t>GARGARO</t>
  </si>
  <si>
    <t>VALLARIO</t>
  </si>
  <si>
    <t>TAMARA</t>
  </si>
  <si>
    <t>QUIRINO</t>
  </si>
  <si>
    <t>ZEPPIERI</t>
  </si>
  <si>
    <t>TERZINI</t>
  </si>
  <si>
    <t>ANTONY</t>
  </si>
  <si>
    <t>COSTALUNGA</t>
  </si>
  <si>
    <t>D'ANNUNZIO</t>
  </si>
  <si>
    <t>TOMASELLI</t>
  </si>
  <si>
    <t>CSI SESSA AURUNCA</t>
  </si>
  <si>
    <t>NOCE</t>
  </si>
  <si>
    <t>MARTINEZ</t>
  </si>
  <si>
    <t>AGUSTIN</t>
  </si>
  <si>
    <t>MASCARI</t>
  </si>
  <si>
    <t>CICERCHIA</t>
  </si>
  <si>
    <t>UISP COMITATO LAZIO SUD EST</t>
  </si>
  <si>
    <t>SPERDUTI</t>
  </si>
  <si>
    <t>POD. AMATORI MOROLO - UISP</t>
  </si>
  <si>
    <t>COSTANZO</t>
  </si>
  <si>
    <t>GIACOMO</t>
  </si>
  <si>
    <t>BOCCIA</t>
  </si>
  <si>
    <t>PARENTE</t>
  </si>
  <si>
    <t>MATERIALE</t>
  </si>
  <si>
    <t>DI GIULIO</t>
  </si>
  <si>
    <t>CAT SPORT A.S.C.</t>
  </si>
  <si>
    <t>BRETTI</t>
  </si>
  <si>
    <t>CAFFARELLA TEAM ROMA</t>
  </si>
  <si>
    <t>SERGNESE</t>
  </si>
  <si>
    <t>BEDONI</t>
  </si>
  <si>
    <t>3'30""/KM ROAD&amp;TRAIL RUNNING</t>
  </si>
  <si>
    <t>MELIDEO</t>
  </si>
  <si>
    <t>FIONDA</t>
  </si>
  <si>
    <t>SOAVE</t>
  </si>
  <si>
    <t>PAESANO</t>
  </si>
  <si>
    <t>JEAN PHILIPPE</t>
  </si>
  <si>
    <t>POLICELLA</t>
  </si>
  <si>
    <t>GERARD</t>
  </si>
  <si>
    <t>ALBA</t>
  </si>
  <si>
    <t>ABBALLE</t>
  </si>
  <si>
    <t>DI FAZIO</t>
  </si>
  <si>
    <t>PIGLIACELLI</t>
  </si>
  <si>
    <t>ILAN</t>
  </si>
  <si>
    <t>NAPPA</t>
  </si>
  <si>
    <t>ABBATE</t>
  </si>
  <si>
    <t>CAPODANNO</t>
  </si>
  <si>
    <t>COSIMO</t>
  </si>
  <si>
    <t>ALO'</t>
  </si>
  <si>
    <t>MUNNO</t>
  </si>
  <si>
    <t>DUGO</t>
  </si>
  <si>
    <t>A.S.D. ATL. CAPUA</t>
  </si>
  <si>
    <t>LEOPARDI</t>
  </si>
  <si>
    <t>TANZILLI</t>
  </si>
  <si>
    <t>MED</t>
  </si>
  <si>
    <t>LANCIA</t>
  </si>
  <si>
    <t>DANIEL</t>
  </si>
  <si>
    <t>FOLCARELLI</t>
  </si>
  <si>
    <t>VANNELLI</t>
  </si>
  <si>
    <t>PODISTICA PONTINIA</t>
  </si>
  <si>
    <t>TATIANA</t>
  </si>
  <si>
    <t>SEVIDIO</t>
  </si>
  <si>
    <t>BROMURO</t>
  </si>
  <si>
    <t>PARKS TRAIL PROMOTION SSD</t>
  </si>
  <si>
    <t>DI RUSSO</t>
  </si>
  <si>
    <t>GRANATA</t>
  </si>
  <si>
    <t>G.S. CAI SORA</t>
  </si>
  <si>
    <t>CORDISCO</t>
  </si>
  <si>
    <t>VEGLIANTI</t>
  </si>
  <si>
    <t>POMPONIO</t>
  </si>
  <si>
    <t>LE GANZE RUNNERS</t>
  </si>
  <si>
    <t>DEL PROPOSTO</t>
  </si>
  <si>
    <t>CORONA</t>
  </si>
  <si>
    <t>PODISTICA DEI FIORI</t>
  </si>
  <si>
    <t>SPIGARELLI</t>
  </si>
  <si>
    <t>POLSINELLI</t>
  </si>
  <si>
    <t>ANNA FELICITA</t>
  </si>
  <si>
    <t>ALFANO</t>
  </si>
  <si>
    <t>CICCARELLA</t>
  </si>
  <si>
    <t>SPAZIANI</t>
  </si>
  <si>
    <t>GALISE</t>
  </si>
  <si>
    <t>SANZI</t>
  </si>
  <si>
    <t>MARTINI</t>
  </si>
  <si>
    <t>GOLVELLI</t>
  </si>
  <si>
    <t>PELLICCIA</t>
  </si>
  <si>
    <t>A.S.D. MEDITERRANEA OSTIA</t>
  </si>
  <si>
    <t>MARTORELLI</t>
  </si>
  <si>
    <t>IANNI</t>
  </si>
  <si>
    <t>GIONATAN</t>
  </si>
  <si>
    <t>OVANI</t>
  </si>
  <si>
    <t>SOSSAI</t>
  </si>
  <si>
    <t>ZUIN</t>
  </si>
  <si>
    <t>CARDINALI</t>
  </si>
  <si>
    <t>CORRADINI</t>
  </si>
  <si>
    <t>TIZIANO</t>
  </si>
  <si>
    <t>PROIETTI</t>
  </si>
  <si>
    <t>VONA</t>
  </si>
  <si>
    <t>NATALIA</t>
  </si>
  <si>
    <t>LANNI</t>
  </si>
  <si>
    <t>CARMINE</t>
  </si>
  <si>
    <t>PESCOSOLIDO</t>
  </si>
  <si>
    <t>ELEUTERIO</t>
  </si>
  <si>
    <t>GIANNITELLI</t>
  </si>
  <si>
    <t>A.S.D. ERNICA RUNNING</t>
  </si>
  <si>
    <t>A.S.D. ATINA TRAIL RUNNING</t>
  </si>
  <si>
    <t>A.S.D. ATL. SAN GIORGIO A LIRI</t>
  </si>
  <si>
    <t>A.S.D. POLIGOLFO FORMIA OPES</t>
  </si>
  <si>
    <t>A.S.D. ATLETICA SABAUDIA UISP</t>
  </si>
  <si>
    <t>A.S.D. POLISPORTIVA NAMASTE'</t>
  </si>
  <si>
    <t>A.S.D. TORRICE RUNNERS</t>
  </si>
  <si>
    <t>A.S.D. ATL. CLUB NAUTICO GAETA</t>
  </si>
  <si>
    <t>L'anello del brigante</t>
  </si>
  <si>
    <t>3ª edizione</t>
  </si>
  <si>
    <t>Roccasecca (FR) Italia - Domenica 04/10/2015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</si>
</sst>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_(\$* #,##0_);_(\$* \(#,##0\);_(\$* &quot;-&quot;_);_(@_)"/>
    <numFmt numFmtId="179" formatCode="_(\$* #,##0.00_);_(\$* \(#,##0.00\);_(\$* &quot;-&quot;??_);_(@_)"/>
    <numFmt numFmtId="180" formatCode="h&quot;.&quot;mm&quot;.&quot;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Sans"/>
      <family val="0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1" fillId="56" borderId="22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vertical="center"/>
    </xf>
    <xf numFmtId="21" fontId="0" fillId="0" borderId="0" xfId="0" applyNumberFormat="1" applyAlignment="1">
      <alignment horizontal="center"/>
    </xf>
    <xf numFmtId="21" fontId="51" fillId="56" borderId="22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1" fontId="7" fillId="0" borderId="26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51" fillId="56" borderId="22" xfId="0" applyFont="1" applyFill="1" applyBorder="1" applyAlignment="1">
      <alignment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51" fillId="56" borderId="28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30" xfId="0" applyFont="1" applyFill="1" applyBorder="1" applyAlignment="1">
      <alignment horizontal="center" vertical="center"/>
    </xf>
    <xf numFmtId="0" fontId="13" fillId="47" borderId="31" xfId="0" applyFont="1" applyFill="1" applyBorder="1" applyAlignment="1">
      <alignment horizontal="center" vertical="center" wrapText="1"/>
    </xf>
    <xf numFmtId="0" fontId="13" fillId="47" borderId="32" xfId="0" applyFont="1" applyFill="1" applyBorder="1" applyAlignment="1">
      <alignment horizontal="center" vertical="center" wrapText="1"/>
    </xf>
    <xf numFmtId="0" fontId="13" fillId="47" borderId="33" xfId="0" applyFont="1" applyFill="1" applyBorder="1" applyAlignment="1">
      <alignment horizontal="center" vertical="center" wrapText="1"/>
    </xf>
    <xf numFmtId="0" fontId="12" fillId="55" borderId="30" xfId="0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6.7109375" style="1" customWidth="1"/>
    <col min="2" max="3" width="25.7109375" style="22" customWidth="1"/>
    <col min="4" max="4" width="9.7109375" style="2" customWidth="1"/>
    <col min="5" max="5" width="35.7109375" style="23" customWidth="1"/>
    <col min="6" max="7" width="10.7109375" style="27" customWidth="1"/>
    <col min="8" max="10" width="10.7109375" style="1" customWidth="1"/>
  </cols>
  <sheetData>
    <row r="1" spans="1:10" ht="45" customHeight="1">
      <c r="A1" s="39" t="s">
        <v>275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4" customHeight="1">
      <c r="A2" s="40" t="s">
        <v>276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4" customHeight="1">
      <c r="A3" s="41" t="s">
        <v>277</v>
      </c>
      <c r="B3" s="41"/>
      <c r="C3" s="41"/>
      <c r="D3" s="41"/>
      <c r="E3" s="41"/>
      <c r="F3" s="41"/>
      <c r="G3" s="41"/>
      <c r="H3" s="41"/>
      <c r="I3" s="3" t="s">
        <v>0</v>
      </c>
      <c r="J3" s="4">
        <v>17.9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1" t="s">
        <v>109</v>
      </c>
      <c r="C5" s="31" t="s">
        <v>15</v>
      </c>
      <c r="D5" s="11" t="s">
        <v>45</v>
      </c>
      <c r="E5" s="31" t="s">
        <v>267</v>
      </c>
      <c r="F5" s="14">
        <v>0.07193287037037037</v>
      </c>
      <c r="G5" s="14">
        <v>0.07193287037037037</v>
      </c>
      <c r="H5" s="11" t="str">
        <f>TEXT(INT((HOUR(G5)*3600+MINUTE(G5)*60+SECOND(G5))/$J$3/60),"0")&amp;"."&amp;TEXT(MOD((HOUR(G5)*3600+MINUTE(G5)*60+SECOND(G5))/$J$3,60),"00")&amp;"/km"</f>
        <v>5.47/km</v>
      </c>
      <c r="I5" s="14">
        <f aca="true" t="shared" si="0" ref="I5:I36">G5-$G$5</f>
        <v>0</v>
      </c>
      <c r="J5" s="14">
        <f>G5-INDEX($G$5:$G$138,MATCH(D5,$D$5:$D$138,0))</f>
        <v>0</v>
      </c>
    </row>
    <row r="6" spans="1:10" s="10" customFormat="1" ht="15" customHeight="1">
      <c r="A6" s="12">
        <v>2</v>
      </c>
      <c r="B6" s="32" t="s">
        <v>57</v>
      </c>
      <c r="C6" s="32" t="s">
        <v>70</v>
      </c>
      <c r="D6" s="12" t="s">
        <v>34</v>
      </c>
      <c r="E6" s="32" t="s">
        <v>110</v>
      </c>
      <c r="F6" s="13">
        <v>0.07438657407407408</v>
      </c>
      <c r="G6" s="13">
        <v>0.07438657407407408</v>
      </c>
      <c r="H6" s="12" t="str">
        <f aca="true" t="shared" si="1" ref="H6:H69">TEXT(INT((HOUR(G6)*3600+MINUTE(G6)*60+SECOND(G6))/$J$3/60),"0")&amp;"."&amp;TEXT(MOD((HOUR(G6)*3600+MINUTE(G6)*60+SECOND(G6))/$J$3,60),"00")&amp;"/km"</f>
        <v>5.59/km</v>
      </c>
      <c r="I6" s="13">
        <f t="shared" si="0"/>
        <v>0.002453703703703708</v>
      </c>
      <c r="J6" s="13">
        <f>G6-INDEX($G$5:$G$138,MATCH(D6,$D$5:$D$138,0))</f>
        <v>0</v>
      </c>
    </row>
    <row r="7" spans="1:10" s="10" customFormat="1" ht="15" customHeight="1">
      <c r="A7" s="12">
        <v>3</v>
      </c>
      <c r="B7" s="32" t="s">
        <v>111</v>
      </c>
      <c r="C7" s="32" t="s">
        <v>112</v>
      </c>
      <c r="D7" s="12" t="s">
        <v>34</v>
      </c>
      <c r="E7" s="32" t="s">
        <v>113</v>
      </c>
      <c r="F7" s="13">
        <v>0.07714120370370371</v>
      </c>
      <c r="G7" s="13">
        <v>0.07714120370370371</v>
      </c>
      <c r="H7" s="12" t="str">
        <f t="shared" si="1"/>
        <v>6.12/km</v>
      </c>
      <c r="I7" s="13">
        <f t="shared" si="0"/>
        <v>0.005208333333333343</v>
      </c>
      <c r="J7" s="13">
        <f>G7-INDEX($G$5:$G$138,MATCH(D7,$D$5:$D$138,0))</f>
        <v>0.0027546296296296346</v>
      </c>
    </row>
    <row r="8" spans="1:10" s="10" customFormat="1" ht="15" customHeight="1">
      <c r="A8" s="12">
        <v>4</v>
      </c>
      <c r="B8" s="32" t="s">
        <v>61</v>
      </c>
      <c r="C8" s="32" t="s">
        <v>92</v>
      </c>
      <c r="D8" s="12" t="s">
        <v>45</v>
      </c>
      <c r="E8" s="32" t="s">
        <v>113</v>
      </c>
      <c r="F8" s="13">
        <v>0.07842592592592591</v>
      </c>
      <c r="G8" s="13">
        <v>0.07842592592592591</v>
      </c>
      <c r="H8" s="12" t="str">
        <f t="shared" si="1"/>
        <v>6.19/km</v>
      </c>
      <c r="I8" s="13">
        <f t="shared" si="0"/>
        <v>0.006493055555555544</v>
      </c>
      <c r="J8" s="13">
        <f>G8-INDEX($G$5:$G$138,MATCH(D8,$D$5:$D$138,0))</f>
        <v>0.006493055555555544</v>
      </c>
    </row>
    <row r="9" spans="1:10" s="10" customFormat="1" ht="15" customHeight="1">
      <c r="A9" s="12">
        <v>5</v>
      </c>
      <c r="B9" s="32" t="s">
        <v>88</v>
      </c>
      <c r="C9" s="32" t="s">
        <v>114</v>
      </c>
      <c r="D9" s="12" t="s">
        <v>36</v>
      </c>
      <c r="E9" s="32" t="s">
        <v>267</v>
      </c>
      <c r="F9" s="13">
        <v>0.07927083333333333</v>
      </c>
      <c r="G9" s="13">
        <v>0.07927083333333333</v>
      </c>
      <c r="H9" s="12" t="str">
        <f t="shared" si="1"/>
        <v>6.23/km</v>
      </c>
      <c r="I9" s="13">
        <f t="shared" si="0"/>
        <v>0.007337962962962963</v>
      </c>
      <c r="J9" s="13">
        <f>G9-INDEX($G$5:$G$138,MATCH(D9,$D$5:$D$138,0))</f>
        <v>0</v>
      </c>
    </row>
    <row r="10" spans="1:10" s="10" customFormat="1" ht="15" customHeight="1">
      <c r="A10" s="12">
        <v>6</v>
      </c>
      <c r="B10" s="32" t="s">
        <v>115</v>
      </c>
      <c r="C10" s="32" t="s">
        <v>54</v>
      </c>
      <c r="D10" s="12" t="s">
        <v>45</v>
      </c>
      <c r="E10" s="32" t="s">
        <v>268</v>
      </c>
      <c r="F10" s="13">
        <v>0.07961805555555555</v>
      </c>
      <c r="G10" s="13">
        <v>0.07961805555555555</v>
      </c>
      <c r="H10" s="12" t="str">
        <f t="shared" si="1"/>
        <v>6.24/km</v>
      </c>
      <c r="I10" s="13">
        <f t="shared" si="0"/>
        <v>0.007685185185185184</v>
      </c>
      <c r="J10" s="13">
        <f>G10-INDEX($G$5:$G$138,MATCH(D10,$D$5:$D$138,0))</f>
        <v>0.007685185185185184</v>
      </c>
    </row>
    <row r="11" spans="1:10" s="10" customFormat="1" ht="15" customHeight="1">
      <c r="A11" s="12">
        <v>7</v>
      </c>
      <c r="B11" s="32" t="s">
        <v>116</v>
      </c>
      <c r="C11" s="32" t="s">
        <v>14</v>
      </c>
      <c r="D11" s="12" t="s">
        <v>36</v>
      </c>
      <c r="E11" s="32" t="s">
        <v>117</v>
      </c>
      <c r="F11" s="13">
        <v>0.08020833333333334</v>
      </c>
      <c r="G11" s="13">
        <v>0.08020833333333334</v>
      </c>
      <c r="H11" s="12" t="str">
        <f t="shared" si="1"/>
        <v>6.27/km</v>
      </c>
      <c r="I11" s="13">
        <f t="shared" si="0"/>
        <v>0.00827546296296297</v>
      </c>
      <c r="J11" s="13">
        <f>G11-INDEX($G$5:$G$138,MATCH(D11,$D$5:$D$138,0))</f>
        <v>0.0009375000000000078</v>
      </c>
    </row>
    <row r="12" spans="1:10" s="10" customFormat="1" ht="15" customHeight="1">
      <c r="A12" s="12">
        <v>8</v>
      </c>
      <c r="B12" s="32" t="s">
        <v>118</v>
      </c>
      <c r="C12" s="32" t="s">
        <v>77</v>
      </c>
      <c r="D12" s="12" t="s">
        <v>45</v>
      </c>
      <c r="E12" s="32" t="s">
        <v>269</v>
      </c>
      <c r="F12" s="13">
        <v>0.08034722222222222</v>
      </c>
      <c r="G12" s="13">
        <v>0.08034722222222222</v>
      </c>
      <c r="H12" s="12" t="str">
        <f t="shared" si="1"/>
        <v>6.28/km</v>
      </c>
      <c r="I12" s="13">
        <f t="shared" si="0"/>
        <v>0.008414351851851853</v>
      </c>
      <c r="J12" s="13">
        <f>G12-INDEX($G$5:$G$138,MATCH(D12,$D$5:$D$138,0))</f>
        <v>0.008414351851851853</v>
      </c>
    </row>
    <row r="13" spans="1:10" s="10" customFormat="1" ht="15" customHeight="1">
      <c r="A13" s="12">
        <v>9</v>
      </c>
      <c r="B13" s="32" t="s">
        <v>119</v>
      </c>
      <c r="C13" s="32" t="s">
        <v>92</v>
      </c>
      <c r="D13" s="12" t="s">
        <v>45</v>
      </c>
      <c r="E13" s="32" t="s">
        <v>267</v>
      </c>
      <c r="F13" s="13">
        <v>0.08160879629629629</v>
      </c>
      <c r="G13" s="13">
        <v>0.08160879629629629</v>
      </c>
      <c r="H13" s="12" t="str">
        <f t="shared" si="1"/>
        <v>6.34/km</v>
      </c>
      <c r="I13" s="13">
        <f t="shared" si="0"/>
        <v>0.009675925925925921</v>
      </c>
      <c r="J13" s="13">
        <f>G13-INDEX($G$5:$G$138,MATCH(D13,$D$5:$D$138,0))</f>
        <v>0.009675925925925921</v>
      </c>
    </row>
    <row r="14" spans="1:10" s="10" customFormat="1" ht="15" customHeight="1">
      <c r="A14" s="12">
        <v>10</v>
      </c>
      <c r="B14" s="32" t="s">
        <v>84</v>
      </c>
      <c r="C14" s="32" t="s">
        <v>46</v>
      </c>
      <c r="D14" s="12" t="s">
        <v>45</v>
      </c>
      <c r="E14" s="32" t="s">
        <v>120</v>
      </c>
      <c r="F14" s="13">
        <v>0.08187499999999999</v>
      </c>
      <c r="G14" s="13">
        <v>0.08187499999999999</v>
      </c>
      <c r="H14" s="12" t="str">
        <f t="shared" si="1"/>
        <v>6.35/km</v>
      </c>
      <c r="I14" s="13">
        <f t="shared" si="0"/>
        <v>0.00994212962962962</v>
      </c>
      <c r="J14" s="13">
        <f>G14-INDEX($G$5:$G$138,MATCH(D14,$D$5:$D$138,0))</f>
        <v>0.00994212962962962</v>
      </c>
    </row>
    <row r="15" spans="1:10" s="10" customFormat="1" ht="15" customHeight="1">
      <c r="A15" s="12">
        <v>11</v>
      </c>
      <c r="B15" s="32" t="s">
        <v>121</v>
      </c>
      <c r="C15" s="32" t="s">
        <v>122</v>
      </c>
      <c r="D15" s="12" t="s">
        <v>37</v>
      </c>
      <c r="E15" s="32" t="s">
        <v>113</v>
      </c>
      <c r="F15" s="13">
        <v>0.08237268518518519</v>
      </c>
      <c r="G15" s="13">
        <v>0.08237268518518519</v>
      </c>
      <c r="H15" s="12" t="str">
        <f t="shared" si="1"/>
        <v>6.38/km</v>
      </c>
      <c r="I15" s="13">
        <f t="shared" si="0"/>
        <v>0.010439814814814818</v>
      </c>
      <c r="J15" s="13">
        <f>G15-INDEX($G$5:$G$138,MATCH(D15,$D$5:$D$138,0))</f>
        <v>0</v>
      </c>
    </row>
    <row r="16" spans="1:10" s="10" customFormat="1" ht="15" customHeight="1">
      <c r="A16" s="12">
        <v>12</v>
      </c>
      <c r="B16" s="32" t="s">
        <v>123</v>
      </c>
      <c r="C16" s="32" t="s">
        <v>28</v>
      </c>
      <c r="D16" s="12" t="s">
        <v>36</v>
      </c>
      <c r="E16" s="32" t="s">
        <v>268</v>
      </c>
      <c r="F16" s="13">
        <v>0.08405092592592593</v>
      </c>
      <c r="G16" s="13">
        <v>0.08405092592592593</v>
      </c>
      <c r="H16" s="12" t="str">
        <f t="shared" si="1"/>
        <v>6.46/km</v>
      </c>
      <c r="I16" s="13">
        <f t="shared" si="0"/>
        <v>0.012118055555555562</v>
      </c>
      <c r="J16" s="13">
        <f>G16-INDEX($G$5:$G$138,MATCH(D16,$D$5:$D$138,0))</f>
        <v>0.0047800925925926</v>
      </c>
    </row>
    <row r="17" spans="1:10" s="10" customFormat="1" ht="15" customHeight="1">
      <c r="A17" s="12">
        <v>13</v>
      </c>
      <c r="B17" s="32" t="s">
        <v>124</v>
      </c>
      <c r="C17" s="32" t="s">
        <v>50</v>
      </c>
      <c r="D17" s="12" t="s">
        <v>34</v>
      </c>
      <c r="E17" s="32" t="s">
        <v>125</v>
      </c>
      <c r="F17" s="13">
        <v>0.08416666666666667</v>
      </c>
      <c r="G17" s="13">
        <v>0.08416666666666667</v>
      </c>
      <c r="H17" s="12" t="str">
        <f t="shared" si="1"/>
        <v>6.46/km</v>
      </c>
      <c r="I17" s="13">
        <f t="shared" si="0"/>
        <v>0.012233796296296298</v>
      </c>
      <c r="J17" s="13">
        <f>G17-INDEX($G$5:$G$138,MATCH(D17,$D$5:$D$138,0))</f>
        <v>0.00978009259259259</v>
      </c>
    </row>
    <row r="18" spans="1:10" s="10" customFormat="1" ht="15" customHeight="1">
      <c r="A18" s="12">
        <v>14</v>
      </c>
      <c r="B18" s="32" t="s">
        <v>126</v>
      </c>
      <c r="C18" s="32" t="s">
        <v>14</v>
      </c>
      <c r="D18" s="12" t="s">
        <v>45</v>
      </c>
      <c r="E18" s="32" t="s">
        <v>113</v>
      </c>
      <c r="F18" s="13">
        <v>0.08416666666666667</v>
      </c>
      <c r="G18" s="13">
        <v>0.08416666666666667</v>
      </c>
      <c r="H18" s="12" t="str">
        <f t="shared" si="1"/>
        <v>6.46/km</v>
      </c>
      <c r="I18" s="13">
        <f t="shared" si="0"/>
        <v>0.012233796296296298</v>
      </c>
      <c r="J18" s="13">
        <f>G18-INDEX($G$5:$G$138,MATCH(D18,$D$5:$D$138,0))</f>
        <v>0.012233796296296298</v>
      </c>
    </row>
    <row r="19" spans="1:10" s="10" customFormat="1" ht="15" customHeight="1">
      <c r="A19" s="12">
        <v>15</v>
      </c>
      <c r="B19" s="32" t="s">
        <v>127</v>
      </c>
      <c r="C19" s="32" t="s">
        <v>32</v>
      </c>
      <c r="D19" s="12" t="s">
        <v>34</v>
      </c>
      <c r="E19" s="32" t="s">
        <v>270</v>
      </c>
      <c r="F19" s="13">
        <v>0.08445601851851853</v>
      </c>
      <c r="G19" s="13">
        <v>0.08445601851851853</v>
      </c>
      <c r="H19" s="12" t="str">
        <f t="shared" si="1"/>
        <v>6.48/km</v>
      </c>
      <c r="I19" s="13">
        <f t="shared" si="0"/>
        <v>0.012523148148148158</v>
      </c>
      <c r="J19" s="13">
        <f>G19-INDEX($G$5:$G$138,MATCH(D19,$D$5:$D$138,0))</f>
        <v>0.01006944444444445</v>
      </c>
    </row>
    <row r="20" spans="1:10" s="10" customFormat="1" ht="15" customHeight="1">
      <c r="A20" s="12">
        <v>16</v>
      </c>
      <c r="B20" s="32" t="s">
        <v>128</v>
      </c>
      <c r="C20" s="32" t="s">
        <v>129</v>
      </c>
      <c r="D20" s="12" t="s">
        <v>35</v>
      </c>
      <c r="E20" s="32" t="s">
        <v>113</v>
      </c>
      <c r="F20" s="13">
        <v>0.08446759259259258</v>
      </c>
      <c r="G20" s="13">
        <v>0.08446759259259258</v>
      </c>
      <c r="H20" s="12" t="str">
        <f t="shared" si="1"/>
        <v>6.48/km</v>
      </c>
      <c r="I20" s="13">
        <f t="shared" si="0"/>
        <v>0.012534722222222211</v>
      </c>
      <c r="J20" s="13">
        <f>G20-INDEX($G$5:$G$138,MATCH(D20,$D$5:$D$138,0))</f>
        <v>0</v>
      </c>
    </row>
    <row r="21" spans="1:10" ht="15" customHeight="1">
      <c r="A21" s="12">
        <v>17</v>
      </c>
      <c r="B21" s="32" t="s">
        <v>130</v>
      </c>
      <c r="C21" s="32" t="s">
        <v>16</v>
      </c>
      <c r="D21" s="12" t="s">
        <v>45</v>
      </c>
      <c r="E21" s="32" t="s">
        <v>267</v>
      </c>
      <c r="F21" s="13">
        <v>0.08457175925925926</v>
      </c>
      <c r="G21" s="13">
        <v>0.08457175925925926</v>
      </c>
      <c r="H21" s="12" t="str">
        <f t="shared" si="1"/>
        <v>6.48/km</v>
      </c>
      <c r="I21" s="13">
        <f t="shared" si="0"/>
        <v>0.012638888888888894</v>
      </c>
      <c r="J21" s="13">
        <f>G21-INDEX($G$5:$G$138,MATCH(D21,$D$5:$D$138,0))</f>
        <v>0.012638888888888894</v>
      </c>
    </row>
    <row r="22" spans="1:10" ht="15" customHeight="1">
      <c r="A22" s="12">
        <v>18</v>
      </c>
      <c r="B22" s="32" t="s">
        <v>131</v>
      </c>
      <c r="C22" s="32" t="s">
        <v>20</v>
      </c>
      <c r="D22" s="12" t="s">
        <v>45</v>
      </c>
      <c r="E22" s="32" t="s">
        <v>268</v>
      </c>
      <c r="F22" s="13">
        <v>0.08508101851851851</v>
      </c>
      <c r="G22" s="13">
        <v>0.08508101851851851</v>
      </c>
      <c r="H22" s="12" t="str">
        <f t="shared" si="1"/>
        <v>6.51/km</v>
      </c>
      <c r="I22" s="13">
        <f t="shared" si="0"/>
        <v>0.013148148148148145</v>
      </c>
      <c r="J22" s="13">
        <f>G22-INDEX($G$5:$G$138,MATCH(D22,$D$5:$D$138,0))</f>
        <v>0.013148148148148145</v>
      </c>
    </row>
    <row r="23" spans="1:10" ht="15" customHeight="1">
      <c r="A23" s="12">
        <v>19</v>
      </c>
      <c r="B23" s="32" t="s">
        <v>132</v>
      </c>
      <c r="C23" s="32" t="s">
        <v>26</v>
      </c>
      <c r="D23" s="12" t="s">
        <v>36</v>
      </c>
      <c r="E23" s="32" t="s">
        <v>133</v>
      </c>
      <c r="F23" s="13">
        <v>0.08545138888888888</v>
      </c>
      <c r="G23" s="13">
        <v>0.08545138888888888</v>
      </c>
      <c r="H23" s="12" t="str">
        <f t="shared" si="1"/>
        <v>6.52/km</v>
      </c>
      <c r="I23" s="13">
        <f t="shared" si="0"/>
        <v>0.013518518518518513</v>
      </c>
      <c r="J23" s="13">
        <f>G23-INDEX($G$5:$G$138,MATCH(D23,$D$5:$D$138,0))</f>
        <v>0.00618055555555555</v>
      </c>
    </row>
    <row r="24" spans="1:10" ht="15" customHeight="1">
      <c r="A24" s="12">
        <v>20</v>
      </c>
      <c r="B24" s="32" t="s">
        <v>134</v>
      </c>
      <c r="C24" s="32" t="s">
        <v>17</v>
      </c>
      <c r="D24" s="12" t="s">
        <v>36</v>
      </c>
      <c r="E24" s="32" t="s">
        <v>268</v>
      </c>
      <c r="F24" s="13">
        <v>0.08559027777777778</v>
      </c>
      <c r="G24" s="13">
        <v>0.08559027777777778</v>
      </c>
      <c r="H24" s="12" t="str">
        <f t="shared" si="1"/>
        <v>6.53/km</v>
      </c>
      <c r="I24" s="13">
        <f t="shared" si="0"/>
        <v>0.01365740740740741</v>
      </c>
      <c r="J24" s="13">
        <f>G24-INDEX($G$5:$G$138,MATCH(D24,$D$5:$D$138,0))</f>
        <v>0.006319444444444447</v>
      </c>
    </row>
    <row r="25" spans="1:10" ht="15" customHeight="1">
      <c r="A25" s="12">
        <v>21</v>
      </c>
      <c r="B25" s="32" t="s">
        <v>119</v>
      </c>
      <c r="C25" s="32" t="s">
        <v>79</v>
      </c>
      <c r="D25" s="12" t="s">
        <v>39</v>
      </c>
      <c r="E25" s="32" t="s">
        <v>113</v>
      </c>
      <c r="F25" s="13">
        <v>0.08819444444444445</v>
      </c>
      <c r="G25" s="13">
        <v>0.08819444444444445</v>
      </c>
      <c r="H25" s="12" t="str">
        <f t="shared" si="1"/>
        <v>7.06/km</v>
      </c>
      <c r="I25" s="13">
        <f t="shared" si="0"/>
        <v>0.01626157407407408</v>
      </c>
      <c r="J25" s="13">
        <f>G25-INDEX($G$5:$G$138,MATCH(D25,$D$5:$D$138,0))</f>
        <v>0</v>
      </c>
    </row>
    <row r="26" spans="1:10" ht="15" customHeight="1">
      <c r="A26" s="12">
        <v>22</v>
      </c>
      <c r="B26" s="32" t="s">
        <v>105</v>
      </c>
      <c r="C26" s="32" t="s">
        <v>135</v>
      </c>
      <c r="D26" s="12" t="s">
        <v>45</v>
      </c>
      <c r="E26" s="32" t="s">
        <v>136</v>
      </c>
      <c r="F26" s="13">
        <v>0.08975694444444444</v>
      </c>
      <c r="G26" s="13">
        <v>0.08975694444444444</v>
      </c>
      <c r="H26" s="12" t="str">
        <f t="shared" si="1"/>
        <v>7.13/km</v>
      </c>
      <c r="I26" s="13">
        <f t="shared" si="0"/>
        <v>0.017824074074074076</v>
      </c>
      <c r="J26" s="13">
        <f>G26-INDEX($G$5:$G$138,MATCH(D26,$D$5:$D$138,0))</f>
        <v>0.017824074074074076</v>
      </c>
    </row>
    <row r="27" spans="1:10" ht="15" customHeight="1">
      <c r="A27" s="12">
        <v>23</v>
      </c>
      <c r="B27" s="32" t="s">
        <v>137</v>
      </c>
      <c r="C27" s="32" t="s">
        <v>138</v>
      </c>
      <c r="D27" s="12" t="s">
        <v>36</v>
      </c>
      <c r="E27" s="32" t="s">
        <v>139</v>
      </c>
      <c r="F27" s="13">
        <v>0.0899074074074074</v>
      </c>
      <c r="G27" s="13">
        <v>0.0899074074074074</v>
      </c>
      <c r="H27" s="12" t="str">
        <f t="shared" si="1"/>
        <v>7.14/km</v>
      </c>
      <c r="I27" s="13">
        <f t="shared" si="0"/>
        <v>0.017974537037037025</v>
      </c>
      <c r="J27" s="13">
        <f>G27-INDEX($G$5:$G$138,MATCH(D27,$D$5:$D$138,0))</f>
        <v>0.010636574074074062</v>
      </c>
    </row>
    <row r="28" spans="1:10" ht="15" customHeight="1">
      <c r="A28" s="12">
        <v>24</v>
      </c>
      <c r="B28" s="32" t="s">
        <v>140</v>
      </c>
      <c r="C28" s="32" t="s">
        <v>59</v>
      </c>
      <c r="D28" s="12" t="s">
        <v>35</v>
      </c>
      <c r="E28" s="32" t="s">
        <v>100</v>
      </c>
      <c r="F28" s="13">
        <v>0.09002314814814814</v>
      </c>
      <c r="G28" s="13">
        <v>0.09002314814814814</v>
      </c>
      <c r="H28" s="12" t="str">
        <f t="shared" si="1"/>
        <v>7.15/km</v>
      </c>
      <c r="I28" s="13">
        <f t="shared" si="0"/>
        <v>0.018090277777777775</v>
      </c>
      <c r="J28" s="13">
        <f>G28-INDEX($G$5:$G$138,MATCH(D28,$D$5:$D$138,0))</f>
        <v>0.005555555555555564</v>
      </c>
    </row>
    <row r="29" spans="1:10" ht="15" customHeight="1">
      <c r="A29" s="12">
        <v>25</v>
      </c>
      <c r="B29" s="32" t="s">
        <v>141</v>
      </c>
      <c r="C29" s="32" t="s">
        <v>142</v>
      </c>
      <c r="D29" s="12" t="s">
        <v>36</v>
      </c>
      <c r="E29" s="32" t="s">
        <v>143</v>
      </c>
      <c r="F29" s="13">
        <v>0.09061342592592592</v>
      </c>
      <c r="G29" s="13">
        <v>0.09061342592592592</v>
      </c>
      <c r="H29" s="12" t="str">
        <f t="shared" si="1"/>
        <v>7.17/km</v>
      </c>
      <c r="I29" s="13">
        <f t="shared" si="0"/>
        <v>0.018680555555555547</v>
      </c>
      <c r="J29" s="13">
        <f>G29-INDEX($G$5:$G$138,MATCH(D29,$D$5:$D$138,0))</f>
        <v>0.011342592592592585</v>
      </c>
    </row>
    <row r="30" spans="1:10" ht="15" customHeight="1">
      <c r="A30" s="12">
        <v>26</v>
      </c>
      <c r="B30" s="32" t="s">
        <v>144</v>
      </c>
      <c r="C30" s="32" t="s">
        <v>25</v>
      </c>
      <c r="D30" s="12" t="s">
        <v>34</v>
      </c>
      <c r="E30" s="32" t="s">
        <v>271</v>
      </c>
      <c r="F30" s="13">
        <v>0.09114583333333333</v>
      </c>
      <c r="G30" s="13">
        <v>0.09114583333333333</v>
      </c>
      <c r="H30" s="12" t="str">
        <f t="shared" si="1"/>
        <v>7.20/km</v>
      </c>
      <c r="I30" s="13">
        <f t="shared" si="0"/>
        <v>0.01921296296296296</v>
      </c>
      <c r="J30" s="13">
        <f>G30-INDEX($G$5:$G$138,MATCH(D30,$D$5:$D$138,0))</f>
        <v>0.01675925925925925</v>
      </c>
    </row>
    <row r="31" spans="1:10" ht="15" customHeight="1">
      <c r="A31" s="12">
        <v>27</v>
      </c>
      <c r="B31" s="32" t="s">
        <v>145</v>
      </c>
      <c r="C31" s="32" t="s">
        <v>24</v>
      </c>
      <c r="D31" s="12" t="s">
        <v>34</v>
      </c>
      <c r="E31" s="32" t="s">
        <v>146</v>
      </c>
      <c r="F31" s="13">
        <v>0.09158564814814814</v>
      </c>
      <c r="G31" s="13">
        <v>0.09158564814814814</v>
      </c>
      <c r="H31" s="12" t="str">
        <f t="shared" si="1"/>
        <v>7.22/km</v>
      </c>
      <c r="I31" s="13">
        <f t="shared" si="0"/>
        <v>0.01965277777777777</v>
      </c>
      <c r="J31" s="13">
        <f>G31-INDEX($G$5:$G$138,MATCH(D31,$D$5:$D$138,0))</f>
        <v>0.01719907407407406</v>
      </c>
    </row>
    <row r="32" spans="1:10" ht="15" customHeight="1">
      <c r="A32" s="12">
        <v>28</v>
      </c>
      <c r="B32" s="32" t="s">
        <v>147</v>
      </c>
      <c r="C32" s="32" t="s">
        <v>29</v>
      </c>
      <c r="D32" s="12" t="s">
        <v>35</v>
      </c>
      <c r="E32" s="32" t="s">
        <v>146</v>
      </c>
      <c r="F32" s="13">
        <v>0.09158564814814814</v>
      </c>
      <c r="G32" s="13">
        <v>0.09158564814814814</v>
      </c>
      <c r="H32" s="12" t="str">
        <f t="shared" si="1"/>
        <v>7.22/km</v>
      </c>
      <c r="I32" s="13">
        <f t="shared" si="0"/>
        <v>0.01965277777777777</v>
      </c>
      <c r="J32" s="13">
        <f>G32-INDEX($G$5:$G$138,MATCH(D32,$D$5:$D$138,0))</f>
        <v>0.007118055555555558</v>
      </c>
    </row>
    <row r="33" spans="1:10" ht="15" customHeight="1">
      <c r="A33" s="12">
        <v>29</v>
      </c>
      <c r="B33" s="32" t="s">
        <v>148</v>
      </c>
      <c r="C33" s="32" t="s">
        <v>20</v>
      </c>
      <c r="D33" s="12" t="s">
        <v>45</v>
      </c>
      <c r="E33" s="32" t="s">
        <v>139</v>
      </c>
      <c r="F33" s="13">
        <v>0.09172453703703703</v>
      </c>
      <c r="G33" s="13">
        <v>0.09172453703703703</v>
      </c>
      <c r="H33" s="12" t="str">
        <f t="shared" si="1"/>
        <v>7.23/km</v>
      </c>
      <c r="I33" s="13">
        <f t="shared" si="0"/>
        <v>0.019791666666666666</v>
      </c>
      <c r="J33" s="13">
        <f>G33-INDEX($G$5:$G$138,MATCH(D33,$D$5:$D$138,0))</f>
        <v>0.019791666666666666</v>
      </c>
    </row>
    <row r="34" spans="1:10" ht="15" customHeight="1">
      <c r="A34" s="12">
        <v>30</v>
      </c>
      <c r="B34" s="32" t="s">
        <v>149</v>
      </c>
      <c r="C34" s="32" t="s">
        <v>22</v>
      </c>
      <c r="D34" s="12" t="s">
        <v>35</v>
      </c>
      <c r="E34" s="32" t="s">
        <v>268</v>
      </c>
      <c r="F34" s="13">
        <v>0.09193287037037036</v>
      </c>
      <c r="G34" s="13">
        <v>0.09193287037037036</v>
      </c>
      <c r="H34" s="12" t="str">
        <f t="shared" si="1"/>
        <v>7.24/km</v>
      </c>
      <c r="I34" s="13">
        <f t="shared" si="0"/>
        <v>0.01999999999999999</v>
      </c>
      <c r="J34" s="13">
        <f>G34-INDEX($G$5:$G$138,MATCH(D34,$D$5:$D$138,0))</f>
        <v>0.007465277777777779</v>
      </c>
    </row>
    <row r="35" spans="1:10" ht="15" customHeight="1">
      <c r="A35" s="12">
        <v>31</v>
      </c>
      <c r="B35" s="32" t="s">
        <v>150</v>
      </c>
      <c r="C35" s="32" t="s">
        <v>53</v>
      </c>
      <c r="D35" s="12" t="s">
        <v>34</v>
      </c>
      <c r="E35" s="32" t="s">
        <v>133</v>
      </c>
      <c r="F35" s="13">
        <v>0.09200231481481481</v>
      </c>
      <c r="G35" s="13">
        <v>0.09200231481481481</v>
      </c>
      <c r="H35" s="12" t="str">
        <f t="shared" si="1"/>
        <v>7.24/km</v>
      </c>
      <c r="I35" s="13">
        <f t="shared" si="0"/>
        <v>0.020069444444444445</v>
      </c>
      <c r="J35" s="13">
        <f>G35-INDEX($G$5:$G$138,MATCH(D35,$D$5:$D$138,0))</f>
        <v>0.017615740740740737</v>
      </c>
    </row>
    <row r="36" spans="1:10" ht="15" customHeight="1">
      <c r="A36" s="12">
        <v>32</v>
      </c>
      <c r="B36" s="32" t="s">
        <v>90</v>
      </c>
      <c r="C36" s="32" t="s">
        <v>14</v>
      </c>
      <c r="D36" s="12" t="s">
        <v>37</v>
      </c>
      <c r="E36" s="32" t="s">
        <v>113</v>
      </c>
      <c r="F36" s="13">
        <v>0.09206018518518518</v>
      </c>
      <c r="G36" s="13">
        <v>0.09206018518518518</v>
      </c>
      <c r="H36" s="12" t="str">
        <f t="shared" si="1"/>
        <v>7.24/km</v>
      </c>
      <c r="I36" s="13">
        <f t="shared" si="0"/>
        <v>0.020127314814814806</v>
      </c>
      <c r="J36" s="13">
        <f>G36-INDEX($G$5:$G$138,MATCH(D36,$D$5:$D$138,0))</f>
        <v>0.009687499999999988</v>
      </c>
    </row>
    <row r="37" spans="1:10" ht="15" customHeight="1">
      <c r="A37" s="12">
        <v>33</v>
      </c>
      <c r="B37" s="32" t="s">
        <v>49</v>
      </c>
      <c r="C37" s="32" t="s">
        <v>65</v>
      </c>
      <c r="D37" s="12" t="s">
        <v>37</v>
      </c>
      <c r="E37" s="32" t="s">
        <v>133</v>
      </c>
      <c r="F37" s="13">
        <v>0.09234953703703704</v>
      </c>
      <c r="G37" s="13">
        <v>0.09234953703703704</v>
      </c>
      <c r="H37" s="12" t="str">
        <f t="shared" si="1"/>
        <v>7.26/km</v>
      </c>
      <c r="I37" s="13">
        <f aca="true" t="shared" si="2" ref="I37:I72">G37-$G$5</f>
        <v>0.020416666666666666</v>
      </c>
      <c r="J37" s="13">
        <f>G37-INDEX($G$5:$G$138,MATCH(D37,$D$5:$D$138,0))</f>
        <v>0.009976851851851848</v>
      </c>
    </row>
    <row r="38" spans="1:10" ht="15" customHeight="1">
      <c r="A38" s="12">
        <v>34</v>
      </c>
      <c r="B38" s="32" t="s">
        <v>151</v>
      </c>
      <c r="C38" s="32" t="s">
        <v>25</v>
      </c>
      <c r="D38" s="12" t="s">
        <v>38</v>
      </c>
      <c r="E38" s="32" t="s">
        <v>113</v>
      </c>
      <c r="F38" s="13">
        <v>0.09261574074074075</v>
      </c>
      <c r="G38" s="13">
        <v>0.09261574074074075</v>
      </c>
      <c r="H38" s="12" t="str">
        <f t="shared" si="1"/>
        <v>7.27/km</v>
      </c>
      <c r="I38" s="13">
        <f t="shared" si="2"/>
        <v>0.02068287037037038</v>
      </c>
      <c r="J38" s="13">
        <f>G38-INDEX($G$5:$G$138,MATCH(D38,$D$5:$D$138,0))</f>
        <v>0</v>
      </c>
    </row>
    <row r="39" spans="1:10" ht="15" customHeight="1">
      <c r="A39" s="12">
        <v>35</v>
      </c>
      <c r="B39" s="32" t="s">
        <v>152</v>
      </c>
      <c r="C39" s="32" t="s">
        <v>60</v>
      </c>
      <c r="D39" s="12" t="s">
        <v>36</v>
      </c>
      <c r="E39" s="32" t="s">
        <v>113</v>
      </c>
      <c r="F39" s="13">
        <v>0.0926273148148148</v>
      </c>
      <c r="G39" s="13">
        <v>0.0926273148148148</v>
      </c>
      <c r="H39" s="12" t="str">
        <f t="shared" si="1"/>
        <v>7.27/km</v>
      </c>
      <c r="I39" s="13">
        <f t="shared" si="2"/>
        <v>0.020694444444444432</v>
      </c>
      <c r="J39" s="13">
        <f>G39-INDEX($G$5:$G$138,MATCH(D39,$D$5:$D$138,0))</f>
        <v>0.01335648148148147</v>
      </c>
    </row>
    <row r="40" spans="1:10" ht="15" customHeight="1">
      <c r="A40" s="12">
        <v>36</v>
      </c>
      <c r="B40" s="32" t="s">
        <v>153</v>
      </c>
      <c r="C40" s="32" t="s">
        <v>51</v>
      </c>
      <c r="D40" s="12" t="s">
        <v>36</v>
      </c>
      <c r="E40" s="32" t="s">
        <v>154</v>
      </c>
      <c r="F40" s="13">
        <v>0.09267361111111111</v>
      </c>
      <c r="G40" s="13">
        <v>0.09267361111111111</v>
      </c>
      <c r="H40" s="12" t="str">
        <f t="shared" si="1"/>
        <v>7.27/km</v>
      </c>
      <c r="I40" s="13">
        <f t="shared" si="2"/>
        <v>0.02074074074074074</v>
      </c>
      <c r="J40" s="13">
        <f>G40-INDEX($G$5:$G$138,MATCH(D40,$D$5:$D$138,0))</f>
        <v>0.013402777777777777</v>
      </c>
    </row>
    <row r="41" spans="1:10" ht="15" customHeight="1">
      <c r="A41" s="12">
        <v>37</v>
      </c>
      <c r="B41" s="32" t="s">
        <v>155</v>
      </c>
      <c r="C41" s="32" t="s">
        <v>24</v>
      </c>
      <c r="D41" s="12" t="s">
        <v>37</v>
      </c>
      <c r="E41" s="32" t="s">
        <v>268</v>
      </c>
      <c r="F41" s="13">
        <v>0.09287037037037037</v>
      </c>
      <c r="G41" s="13">
        <v>0.09287037037037037</v>
      </c>
      <c r="H41" s="12" t="str">
        <f t="shared" si="1"/>
        <v>7.28/km</v>
      </c>
      <c r="I41" s="13">
        <f t="shared" si="2"/>
        <v>0.020937499999999998</v>
      </c>
      <c r="J41" s="13">
        <f>G41-INDEX($G$5:$G$138,MATCH(D41,$D$5:$D$138,0))</f>
        <v>0.01049768518518518</v>
      </c>
    </row>
    <row r="42" spans="1:10" ht="15" customHeight="1">
      <c r="A42" s="12">
        <v>38</v>
      </c>
      <c r="B42" s="32" t="s">
        <v>156</v>
      </c>
      <c r="C42" s="32" t="s">
        <v>28</v>
      </c>
      <c r="D42" s="12" t="s">
        <v>35</v>
      </c>
      <c r="E42" s="32" t="s">
        <v>113</v>
      </c>
      <c r="F42" s="13">
        <v>0.0933912037037037</v>
      </c>
      <c r="G42" s="13">
        <v>0.0933912037037037</v>
      </c>
      <c r="H42" s="12" t="str">
        <f t="shared" si="1"/>
        <v>7.31/km</v>
      </c>
      <c r="I42" s="13">
        <f t="shared" si="2"/>
        <v>0.02145833333333333</v>
      </c>
      <c r="J42" s="13">
        <f>G42-INDEX($G$5:$G$138,MATCH(D42,$D$5:$D$138,0))</f>
        <v>0.008923611111111118</v>
      </c>
    </row>
    <row r="43" spans="1:10" ht="15" customHeight="1">
      <c r="A43" s="12">
        <v>39</v>
      </c>
      <c r="B43" s="32" t="s">
        <v>157</v>
      </c>
      <c r="C43" s="32" t="s">
        <v>23</v>
      </c>
      <c r="D43" s="12" t="s">
        <v>35</v>
      </c>
      <c r="E43" s="32" t="s">
        <v>158</v>
      </c>
      <c r="F43" s="13">
        <v>0.0936111111111111</v>
      </c>
      <c r="G43" s="13">
        <v>0.0936111111111111</v>
      </c>
      <c r="H43" s="12" t="str">
        <f t="shared" si="1"/>
        <v>7.32/km</v>
      </c>
      <c r="I43" s="13">
        <f t="shared" si="2"/>
        <v>0.021678240740740734</v>
      </c>
      <c r="J43" s="13">
        <f>G43-INDEX($G$5:$G$138,MATCH(D43,$D$5:$D$138,0))</f>
        <v>0.009143518518518523</v>
      </c>
    </row>
    <row r="44" spans="1:10" ht="15" customHeight="1">
      <c r="A44" s="24">
        <v>40</v>
      </c>
      <c r="B44" s="34" t="s">
        <v>159</v>
      </c>
      <c r="C44" s="34" t="s">
        <v>74</v>
      </c>
      <c r="D44" s="24" t="s">
        <v>47</v>
      </c>
      <c r="E44" s="34" t="s">
        <v>27</v>
      </c>
      <c r="F44" s="28">
        <v>0.09366898148148149</v>
      </c>
      <c r="G44" s="28">
        <v>0.09366898148148149</v>
      </c>
      <c r="H44" s="24" t="str">
        <f t="shared" si="1"/>
        <v>7.32/km</v>
      </c>
      <c r="I44" s="28">
        <f t="shared" si="2"/>
        <v>0.021736111111111123</v>
      </c>
      <c r="J44" s="28">
        <f>G44-INDEX($G$5:$G$138,MATCH(D44,$D$5:$D$138,0))</f>
        <v>0</v>
      </c>
    </row>
    <row r="45" spans="1:10" ht="15" customHeight="1">
      <c r="A45" s="12">
        <v>41</v>
      </c>
      <c r="B45" s="32" t="s">
        <v>160</v>
      </c>
      <c r="C45" s="32" t="s">
        <v>161</v>
      </c>
      <c r="D45" s="12" t="s">
        <v>37</v>
      </c>
      <c r="E45" s="32" t="s">
        <v>117</v>
      </c>
      <c r="F45" s="13">
        <v>0.09447916666666667</v>
      </c>
      <c r="G45" s="13">
        <v>0.09447916666666667</v>
      </c>
      <c r="H45" s="12" t="str">
        <f t="shared" si="1"/>
        <v>7.36/km</v>
      </c>
      <c r="I45" s="13">
        <f t="shared" si="2"/>
        <v>0.0225462962962963</v>
      </c>
      <c r="J45" s="13">
        <f>G45-INDEX($G$5:$G$138,MATCH(D45,$D$5:$D$138,0))</f>
        <v>0.012106481481481482</v>
      </c>
    </row>
    <row r="46" spans="1:10" ht="15" customHeight="1">
      <c r="A46" s="12">
        <v>42</v>
      </c>
      <c r="B46" s="32" t="s">
        <v>162</v>
      </c>
      <c r="C46" s="32" t="s">
        <v>26</v>
      </c>
      <c r="D46" s="12" t="s">
        <v>36</v>
      </c>
      <c r="E46" s="32" t="s">
        <v>269</v>
      </c>
      <c r="F46" s="13">
        <v>0.09542824074074074</v>
      </c>
      <c r="G46" s="13">
        <v>0.09542824074074074</v>
      </c>
      <c r="H46" s="12" t="str">
        <f t="shared" si="1"/>
        <v>7.41/km</v>
      </c>
      <c r="I46" s="13">
        <f t="shared" si="2"/>
        <v>0.023495370370370375</v>
      </c>
      <c r="J46" s="13">
        <f>G46-INDEX($G$5:$G$138,MATCH(D46,$D$5:$D$138,0))</f>
        <v>0.016157407407407412</v>
      </c>
    </row>
    <row r="47" spans="1:10" ht="15" customHeight="1">
      <c r="A47" s="12">
        <v>43</v>
      </c>
      <c r="B47" s="32" t="s">
        <v>163</v>
      </c>
      <c r="C47" s="32" t="s">
        <v>164</v>
      </c>
      <c r="D47" s="12" t="s">
        <v>35</v>
      </c>
      <c r="E47" s="32" t="s">
        <v>82</v>
      </c>
      <c r="F47" s="13">
        <v>0.09561342592592592</v>
      </c>
      <c r="G47" s="13">
        <v>0.09561342592592592</v>
      </c>
      <c r="H47" s="12" t="str">
        <f t="shared" si="1"/>
        <v>7.42/km</v>
      </c>
      <c r="I47" s="13">
        <f t="shared" si="2"/>
        <v>0.023680555555555552</v>
      </c>
      <c r="J47" s="13">
        <f>G47-INDEX($G$5:$G$138,MATCH(D47,$D$5:$D$138,0))</f>
        <v>0.011145833333333341</v>
      </c>
    </row>
    <row r="48" spans="1:10" ht="15" customHeight="1">
      <c r="A48" s="12">
        <v>44</v>
      </c>
      <c r="B48" s="32" t="s">
        <v>165</v>
      </c>
      <c r="C48" s="32" t="s">
        <v>19</v>
      </c>
      <c r="D48" s="12" t="s">
        <v>45</v>
      </c>
      <c r="E48" s="32" t="s">
        <v>268</v>
      </c>
      <c r="F48" s="13">
        <v>0.09587962962962963</v>
      </c>
      <c r="G48" s="13">
        <v>0.09587962962962963</v>
      </c>
      <c r="H48" s="12" t="str">
        <f t="shared" si="1"/>
        <v>7.43/km</v>
      </c>
      <c r="I48" s="13">
        <f t="shared" si="2"/>
        <v>0.023946759259259265</v>
      </c>
      <c r="J48" s="13">
        <f>G48-INDEX($G$5:$G$138,MATCH(D48,$D$5:$D$138,0))</f>
        <v>0.023946759259259265</v>
      </c>
    </row>
    <row r="49" spans="1:10" ht="15" customHeight="1">
      <c r="A49" s="24">
        <v>45</v>
      </c>
      <c r="B49" s="34" t="s">
        <v>166</v>
      </c>
      <c r="C49" s="34" t="s">
        <v>17</v>
      </c>
      <c r="D49" s="24" t="s">
        <v>34</v>
      </c>
      <c r="E49" s="34" t="s">
        <v>27</v>
      </c>
      <c r="F49" s="28">
        <v>0.09590277777777778</v>
      </c>
      <c r="G49" s="28">
        <v>0.09590277777777778</v>
      </c>
      <c r="H49" s="24" t="str">
        <f t="shared" si="1"/>
        <v>7.43/km</v>
      </c>
      <c r="I49" s="28">
        <f t="shared" si="2"/>
        <v>0.023969907407407412</v>
      </c>
      <c r="J49" s="28">
        <f>G49-INDEX($G$5:$G$138,MATCH(D49,$D$5:$D$138,0))</f>
        <v>0.021516203703703704</v>
      </c>
    </row>
    <row r="50" spans="1:10" ht="15" customHeight="1">
      <c r="A50" s="12">
        <v>46</v>
      </c>
      <c r="B50" s="32" t="s">
        <v>80</v>
      </c>
      <c r="C50" s="32" t="s">
        <v>167</v>
      </c>
      <c r="D50" s="12" t="s">
        <v>43</v>
      </c>
      <c r="E50" s="32" t="s">
        <v>120</v>
      </c>
      <c r="F50" s="13">
        <v>0.09686342592592594</v>
      </c>
      <c r="G50" s="13">
        <v>0.09686342592592594</v>
      </c>
      <c r="H50" s="12" t="str">
        <f t="shared" si="1"/>
        <v>7.48/km</v>
      </c>
      <c r="I50" s="13">
        <f t="shared" si="2"/>
        <v>0.024930555555555567</v>
      </c>
      <c r="J50" s="13">
        <f>G50-INDEX($G$5:$G$138,MATCH(D50,$D$5:$D$138,0))</f>
        <v>0</v>
      </c>
    </row>
    <row r="51" spans="1:10" ht="15" customHeight="1">
      <c r="A51" s="12">
        <v>47</v>
      </c>
      <c r="B51" s="32" t="s">
        <v>104</v>
      </c>
      <c r="C51" s="32" t="s">
        <v>168</v>
      </c>
      <c r="D51" s="12" t="s">
        <v>38</v>
      </c>
      <c r="E51" s="32" t="s">
        <v>267</v>
      </c>
      <c r="F51" s="13">
        <v>0.09702546296296295</v>
      </c>
      <c r="G51" s="13">
        <v>0.09702546296296295</v>
      </c>
      <c r="H51" s="12" t="str">
        <f t="shared" si="1"/>
        <v>7.48/km</v>
      </c>
      <c r="I51" s="13">
        <f t="shared" si="2"/>
        <v>0.025092592592592583</v>
      </c>
      <c r="J51" s="13">
        <f>G51-INDEX($G$5:$G$138,MATCH(D51,$D$5:$D$138,0))</f>
        <v>0.004409722222222204</v>
      </c>
    </row>
    <row r="52" spans="1:10" ht="15" customHeight="1">
      <c r="A52" s="12">
        <v>48</v>
      </c>
      <c r="B52" s="32" t="s">
        <v>169</v>
      </c>
      <c r="C52" s="32" t="s">
        <v>78</v>
      </c>
      <c r="D52" s="12" t="s">
        <v>36</v>
      </c>
      <c r="E52" s="32" t="s">
        <v>267</v>
      </c>
      <c r="F52" s="13">
        <v>0.09702546296296295</v>
      </c>
      <c r="G52" s="13">
        <v>0.09702546296296295</v>
      </c>
      <c r="H52" s="12" t="str">
        <f t="shared" si="1"/>
        <v>7.48/km</v>
      </c>
      <c r="I52" s="13">
        <f t="shared" si="2"/>
        <v>0.025092592592592583</v>
      </c>
      <c r="J52" s="13">
        <f>G52-INDEX($G$5:$G$138,MATCH(D52,$D$5:$D$138,0))</f>
        <v>0.01775462962962962</v>
      </c>
    </row>
    <row r="53" spans="1:10" ht="15" customHeight="1">
      <c r="A53" s="12">
        <v>49</v>
      </c>
      <c r="B53" s="32" t="s">
        <v>170</v>
      </c>
      <c r="C53" s="32" t="s">
        <v>95</v>
      </c>
      <c r="D53" s="12" t="s">
        <v>45</v>
      </c>
      <c r="E53" s="32" t="s">
        <v>267</v>
      </c>
      <c r="F53" s="13">
        <v>0.09703703703703703</v>
      </c>
      <c r="G53" s="13">
        <v>0.09703703703703703</v>
      </c>
      <c r="H53" s="12" t="str">
        <f t="shared" si="1"/>
        <v>7.48/km</v>
      </c>
      <c r="I53" s="13">
        <f t="shared" si="2"/>
        <v>0.025104166666666664</v>
      </c>
      <c r="J53" s="13">
        <f>G53-INDEX($G$5:$G$138,MATCH(D53,$D$5:$D$138,0))</f>
        <v>0.025104166666666664</v>
      </c>
    </row>
    <row r="54" spans="1:10" ht="15" customHeight="1">
      <c r="A54" s="12">
        <v>50</v>
      </c>
      <c r="B54" s="32" t="s">
        <v>119</v>
      </c>
      <c r="C54" s="32" t="s">
        <v>171</v>
      </c>
      <c r="D54" s="12" t="s">
        <v>45</v>
      </c>
      <c r="E54" s="32" t="s">
        <v>267</v>
      </c>
      <c r="F54" s="13">
        <v>0.09748842592592592</v>
      </c>
      <c r="G54" s="13">
        <v>0.09748842592592592</v>
      </c>
      <c r="H54" s="12" t="str">
        <f t="shared" si="1"/>
        <v>7.51/km</v>
      </c>
      <c r="I54" s="13">
        <f t="shared" si="2"/>
        <v>0.025555555555555554</v>
      </c>
      <c r="J54" s="13">
        <f>G54-INDEX($G$5:$G$138,MATCH(D54,$D$5:$D$138,0))</f>
        <v>0.025555555555555554</v>
      </c>
    </row>
    <row r="55" spans="1:10" ht="15" customHeight="1">
      <c r="A55" s="12">
        <v>51</v>
      </c>
      <c r="B55" s="32" t="s">
        <v>172</v>
      </c>
      <c r="C55" s="32" t="s">
        <v>18</v>
      </c>
      <c r="D55" s="12" t="s">
        <v>36</v>
      </c>
      <c r="E55" s="32" t="s">
        <v>143</v>
      </c>
      <c r="F55" s="13">
        <v>0.09761574074074074</v>
      </c>
      <c r="G55" s="13">
        <v>0.09761574074074074</v>
      </c>
      <c r="H55" s="12" t="str">
        <f t="shared" si="1"/>
        <v>7.51/km</v>
      </c>
      <c r="I55" s="13">
        <f t="shared" si="2"/>
        <v>0.02568287037037037</v>
      </c>
      <c r="J55" s="13">
        <f>G55-INDEX($G$5:$G$138,MATCH(D55,$D$5:$D$138,0))</f>
        <v>0.018344907407407407</v>
      </c>
    </row>
    <row r="56" spans="1:10" ht="15" customHeight="1">
      <c r="A56" s="12">
        <v>52</v>
      </c>
      <c r="B56" s="32" t="s">
        <v>173</v>
      </c>
      <c r="C56" s="32" t="s">
        <v>18</v>
      </c>
      <c r="D56" s="12" t="s">
        <v>36</v>
      </c>
      <c r="E56" s="32" t="s">
        <v>268</v>
      </c>
      <c r="F56" s="13">
        <v>0.09795138888888888</v>
      </c>
      <c r="G56" s="13">
        <v>0.09795138888888888</v>
      </c>
      <c r="H56" s="12" t="str">
        <f t="shared" si="1"/>
        <v>7.53/km</v>
      </c>
      <c r="I56" s="13">
        <f t="shared" si="2"/>
        <v>0.02601851851851851</v>
      </c>
      <c r="J56" s="13">
        <f>G56-INDEX($G$5:$G$138,MATCH(D56,$D$5:$D$138,0))</f>
        <v>0.018680555555555547</v>
      </c>
    </row>
    <row r="57" spans="1:10" ht="15" customHeight="1">
      <c r="A57" s="12">
        <v>53</v>
      </c>
      <c r="B57" s="32" t="s">
        <v>174</v>
      </c>
      <c r="C57" s="32" t="s">
        <v>16</v>
      </c>
      <c r="D57" s="12" t="s">
        <v>35</v>
      </c>
      <c r="E57" s="32" t="s">
        <v>175</v>
      </c>
      <c r="F57" s="13">
        <v>0.09803240740740742</v>
      </c>
      <c r="G57" s="13">
        <v>0.09803240740740742</v>
      </c>
      <c r="H57" s="12" t="str">
        <f t="shared" si="1"/>
        <v>7.53/km</v>
      </c>
      <c r="I57" s="13">
        <f t="shared" si="2"/>
        <v>0.026099537037037046</v>
      </c>
      <c r="J57" s="13">
        <f>G57-INDEX($G$5:$G$138,MATCH(D57,$D$5:$D$138,0))</f>
        <v>0.013564814814814835</v>
      </c>
    </row>
    <row r="58" spans="1:10" ht="15" customHeight="1">
      <c r="A58" s="12">
        <v>54</v>
      </c>
      <c r="B58" s="32" t="s">
        <v>101</v>
      </c>
      <c r="C58" s="32" t="s">
        <v>69</v>
      </c>
      <c r="D58" s="12" t="s">
        <v>45</v>
      </c>
      <c r="E58" s="32" t="s">
        <v>113</v>
      </c>
      <c r="F58" s="13">
        <v>0.09858796296296296</v>
      </c>
      <c r="G58" s="13">
        <v>0.09858796296296296</v>
      </c>
      <c r="H58" s="12" t="str">
        <f t="shared" si="1"/>
        <v>7.56/km</v>
      </c>
      <c r="I58" s="13">
        <f t="shared" si="2"/>
        <v>0.02665509259259259</v>
      </c>
      <c r="J58" s="13">
        <f>G58-INDEX($G$5:$G$138,MATCH(D58,$D$5:$D$138,0))</f>
        <v>0.02665509259259259</v>
      </c>
    </row>
    <row r="59" spans="1:10" ht="15" customHeight="1">
      <c r="A59" s="12">
        <v>55</v>
      </c>
      <c r="B59" s="32" t="s">
        <v>176</v>
      </c>
      <c r="C59" s="32" t="s">
        <v>14</v>
      </c>
      <c r="D59" s="12" t="s">
        <v>38</v>
      </c>
      <c r="E59" s="32" t="s">
        <v>267</v>
      </c>
      <c r="F59" s="13">
        <v>0.09876157407407408</v>
      </c>
      <c r="G59" s="13">
        <v>0.09876157407407408</v>
      </c>
      <c r="H59" s="12" t="str">
        <f t="shared" si="1"/>
        <v>7.57/km</v>
      </c>
      <c r="I59" s="13">
        <f t="shared" si="2"/>
        <v>0.026828703703703716</v>
      </c>
      <c r="J59" s="13">
        <f>G59-INDEX($G$5:$G$138,MATCH(D59,$D$5:$D$138,0))</f>
        <v>0.0061458333333333365</v>
      </c>
    </row>
    <row r="60" spans="1:10" ht="15" customHeight="1">
      <c r="A60" s="12">
        <v>56</v>
      </c>
      <c r="B60" s="32" t="s">
        <v>177</v>
      </c>
      <c r="C60" s="32" t="s">
        <v>178</v>
      </c>
      <c r="D60" s="12" t="s">
        <v>45</v>
      </c>
      <c r="E60" s="32" t="s">
        <v>267</v>
      </c>
      <c r="F60" s="13">
        <v>0.09883101851851851</v>
      </c>
      <c r="G60" s="13">
        <v>0.09883101851851851</v>
      </c>
      <c r="H60" s="12" t="str">
        <f t="shared" si="1"/>
        <v>7.57/km</v>
      </c>
      <c r="I60" s="13">
        <f t="shared" si="2"/>
        <v>0.026898148148148143</v>
      </c>
      <c r="J60" s="13">
        <f>G60-INDEX($G$5:$G$138,MATCH(D60,$D$5:$D$138,0))</f>
        <v>0.026898148148148143</v>
      </c>
    </row>
    <row r="61" spans="1:10" ht="15" customHeight="1">
      <c r="A61" s="12">
        <v>57</v>
      </c>
      <c r="B61" s="32" t="s">
        <v>179</v>
      </c>
      <c r="C61" s="32" t="s">
        <v>59</v>
      </c>
      <c r="D61" s="12" t="s">
        <v>36</v>
      </c>
      <c r="E61" s="32" t="s">
        <v>103</v>
      </c>
      <c r="F61" s="13">
        <v>0.0989236111111111</v>
      </c>
      <c r="G61" s="13">
        <v>0.0989236111111111</v>
      </c>
      <c r="H61" s="12" t="str">
        <f t="shared" si="1"/>
        <v>7.57/km</v>
      </c>
      <c r="I61" s="13">
        <f t="shared" si="2"/>
        <v>0.026990740740740732</v>
      </c>
      <c r="J61" s="13">
        <f>G61-INDEX($G$5:$G$138,MATCH(D61,$D$5:$D$138,0))</f>
        <v>0.01965277777777777</v>
      </c>
    </row>
    <row r="62" spans="1:10" ht="15" customHeight="1">
      <c r="A62" s="12">
        <v>58</v>
      </c>
      <c r="B62" s="32" t="s">
        <v>180</v>
      </c>
      <c r="C62" s="32" t="s">
        <v>19</v>
      </c>
      <c r="D62" s="12" t="s">
        <v>36</v>
      </c>
      <c r="E62" s="32" t="s">
        <v>181</v>
      </c>
      <c r="F62" s="13">
        <v>0.0991087962962963</v>
      </c>
      <c r="G62" s="13">
        <v>0.0991087962962963</v>
      </c>
      <c r="H62" s="12" t="str">
        <f t="shared" si="1"/>
        <v>7.58/km</v>
      </c>
      <c r="I62" s="13">
        <f t="shared" si="2"/>
        <v>0.027175925925925937</v>
      </c>
      <c r="J62" s="13">
        <f>G62-INDEX($G$5:$G$138,MATCH(D62,$D$5:$D$138,0))</f>
        <v>0.019837962962962974</v>
      </c>
    </row>
    <row r="63" spans="1:10" ht="15" customHeight="1">
      <c r="A63" s="12">
        <v>59</v>
      </c>
      <c r="B63" s="32" t="s">
        <v>182</v>
      </c>
      <c r="C63" s="32" t="s">
        <v>30</v>
      </c>
      <c r="D63" s="12" t="s">
        <v>36</v>
      </c>
      <c r="E63" s="32" t="s">
        <v>183</v>
      </c>
      <c r="F63" s="13">
        <v>0.10106481481481482</v>
      </c>
      <c r="G63" s="13">
        <v>0.10106481481481482</v>
      </c>
      <c r="H63" s="12" t="str">
        <f t="shared" si="1"/>
        <v>8.08/km</v>
      </c>
      <c r="I63" s="13">
        <f t="shared" si="2"/>
        <v>0.029131944444444446</v>
      </c>
      <c r="J63" s="13">
        <f>G63-INDEX($G$5:$G$138,MATCH(D63,$D$5:$D$138,0))</f>
        <v>0.021793981481481484</v>
      </c>
    </row>
    <row r="64" spans="1:10" ht="15" customHeight="1">
      <c r="A64" s="12">
        <v>60</v>
      </c>
      <c r="B64" s="32" t="s">
        <v>184</v>
      </c>
      <c r="C64" s="32" t="s">
        <v>185</v>
      </c>
      <c r="D64" s="12" t="s">
        <v>39</v>
      </c>
      <c r="E64" s="32" t="s">
        <v>270</v>
      </c>
      <c r="F64" s="13">
        <v>0.10247685185185185</v>
      </c>
      <c r="G64" s="13">
        <v>0.10247685185185185</v>
      </c>
      <c r="H64" s="12" t="str">
        <f t="shared" si="1"/>
        <v>8.15/km</v>
      </c>
      <c r="I64" s="13">
        <f t="shared" si="2"/>
        <v>0.030543981481481478</v>
      </c>
      <c r="J64" s="13">
        <f>G64-INDEX($G$5:$G$138,MATCH(D64,$D$5:$D$138,0))</f>
        <v>0.014282407407407396</v>
      </c>
    </row>
    <row r="65" spans="1:10" ht="15" customHeight="1">
      <c r="A65" s="12">
        <v>61</v>
      </c>
      <c r="B65" s="32" t="s">
        <v>186</v>
      </c>
      <c r="C65" s="32" t="s">
        <v>20</v>
      </c>
      <c r="D65" s="12" t="s">
        <v>35</v>
      </c>
      <c r="E65" s="32" t="s">
        <v>272</v>
      </c>
      <c r="F65" s="13">
        <v>0.10280092592592593</v>
      </c>
      <c r="G65" s="13">
        <v>0.10280092592592593</v>
      </c>
      <c r="H65" s="12" t="str">
        <f t="shared" si="1"/>
        <v>8.16/km</v>
      </c>
      <c r="I65" s="13">
        <f t="shared" si="2"/>
        <v>0.030868055555555565</v>
      </c>
      <c r="J65" s="13">
        <f>G65-INDEX($G$5:$G$138,MATCH(D65,$D$5:$D$138,0))</f>
        <v>0.018333333333333354</v>
      </c>
    </row>
    <row r="66" spans="1:10" ht="15" customHeight="1">
      <c r="A66" s="12">
        <v>62</v>
      </c>
      <c r="B66" s="32" t="s">
        <v>187</v>
      </c>
      <c r="C66" s="32" t="s">
        <v>15</v>
      </c>
      <c r="D66" s="12" t="s">
        <v>35</v>
      </c>
      <c r="E66" s="32" t="s">
        <v>272</v>
      </c>
      <c r="F66" s="13">
        <v>0.10326388888888889</v>
      </c>
      <c r="G66" s="13">
        <v>0.10326388888888889</v>
      </c>
      <c r="H66" s="12" t="str">
        <f t="shared" si="1"/>
        <v>8.18/km</v>
      </c>
      <c r="I66" s="13">
        <f t="shared" si="2"/>
        <v>0.03133101851851852</v>
      </c>
      <c r="J66" s="13">
        <f>G66-INDEX($G$5:$G$138,MATCH(D66,$D$5:$D$138,0))</f>
        <v>0.01879629629629631</v>
      </c>
    </row>
    <row r="67" spans="1:10" ht="15" customHeight="1">
      <c r="A67" s="12">
        <v>63</v>
      </c>
      <c r="B67" s="32" t="s">
        <v>188</v>
      </c>
      <c r="C67" s="32" t="s">
        <v>52</v>
      </c>
      <c r="D67" s="12" t="s">
        <v>45</v>
      </c>
      <c r="E67" s="32" t="s">
        <v>113</v>
      </c>
      <c r="F67" s="13">
        <v>0.10346064814814815</v>
      </c>
      <c r="G67" s="13">
        <v>0.10346064814814815</v>
      </c>
      <c r="H67" s="12" t="str">
        <f t="shared" si="1"/>
        <v>8.19/km</v>
      </c>
      <c r="I67" s="13">
        <f t="shared" si="2"/>
        <v>0.03152777777777778</v>
      </c>
      <c r="J67" s="13">
        <f>G67-INDEX($G$5:$G$138,MATCH(D67,$D$5:$D$138,0))</f>
        <v>0.03152777777777778</v>
      </c>
    </row>
    <row r="68" spans="1:10" ht="15" customHeight="1">
      <c r="A68" s="12">
        <v>64</v>
      </c>
      <c r="B68" s="32" t="s">
        <v>189</v>
      </c>
      <c r="C68" s="32" t="s">
        <v>51</v>
      </c>
      <c r="D68" s="12" t="s">
        <v>36</v>
      </c>
      <c r="E68" s="32" t="s">
        <v>190</v>
      </c>
      <c r="F68" s="13">
        <v>0.10388888888888888</v>
      </c>
      <c r="G68" s="13">
        <v>0.10388888888888888</v>
      </c>
      <c r="H68" s="12" t="str">
        <f t="shared" si="1"/>
        <v>8.21/km</v>
      </c>
      <c r="I68" s="13">
        <f t="shared" si="2"/>
        <v>0.03195601851851851</v>
      </c>
      <c r="J68" s="13">
        <f>G68-INDEX($G$5:$G$138,MATCH(D68,$D$5:$D$138,0))</f>
        <v>0.024618055555555546</v>
      </c>
    </row>
    <row r="69" spans="1:10" ht="15" customHeight="1">
      <c r="A69" s="12">
        <v>65</v>
      </c>
      <c r="B69" s="32" t="s">
        <v>191</v>
      </c>
      <c r="C69" s="32" t="s">
        <v>17</v>
      </c>
      <c r="D69" s="12" t="s">
        <v>39</v>
      </c>
      <c r="E69" s="32" t="s">
        <v>192</v>
      </c>
      <c r="F69" s="13">
        <v>0.10400462962962963</v>
      </c>
      <c r="G69" s="13">
        <v>0.10400462962962963</v>
      </c>
      <c r="H69" s="12" t="str">
        <f t="shared" si="1"/>
        <v>8.22/km</v>
      </c>
      <c r="I69" s="13">
        <f t="shared" si="2"/>
        <v>0.03207175925925926</v>
      </c>
      <c r="J69" s="13">
        <f>G69-INDEX($G$5:$G$138,MATCH(D69,$D$5:$D$138,0))</f>
        <v>0.015810185185185177</v>
      </c>
    </row>
    <row r="70" spans="1:10" ht="15" customHeight="1">
      <c r="A70" s="12">
        <v>66</v>
      </c>
      <c r="B70" s="32" t="s">
        <v>193</v>
      </c>
      <c r="C70" s="32" t="s">
        <v>17</v>
      </c>
      <c r="D70" s="12" t="s">
        <v>35</v>
      </c>
      <c r="E70" s="32" t="s">
        <v>267</v>
      </c>
      <c r="F70" s="13">
        <v>0.10425925925925926</v>
      </c>
      <c r="G70" s="13">
        <v>0.10425925925925926</v>
      </c>
      <c r="H70" s="12" t="str">
        <f>TEXT(INT((HOUR(G70)*3600+MINUTE(G70)*60+SECOND(G70))/$J$3/60),"0")&amp;"."&amp;TEXT(MOD((HOUR(G70)*3600+MINUTE(G70)*60+SECOND(G70))/$J$3,60),"00")&amp;"/km"</f>
        <v>8.23/km</v>
      </c>
      <c r="I70" s="13">
        <f t="shared" si="2"/>
        <v>0.03232638888888889</v>
      </c>
      <c r="J70" s="13">
        <f>G70-INDEX($G$5:$G$138,MATCH(D70,$D$5:$D$138,0))</f>
        <v>0.01979166666666668</v>
      </c>
    </row>
    <row r="71" spans="1:10" ht="15" customHeight="1">
      <c r="A71" s="12">
        <v>67</v>
      </c>
      <c r="B71" s="32" t="s">
        <v>126</v>
      </c>
      <c r="C71" s="32" t="s">
        <v>23</v>
      </c>
      <c r="D71" s="12" t="s">
        <v>35</v>
      </c>
      <c r="E71" s="32" t="s">
        <v>113</v>
      </c>
      <c r="F71" s="13">
        <v>0.10430555555555555</v>
      </c>
      <c r="G71" s="13">
        <v>0.10430555555555555</v>
      </c>
      <c r="H71" s="12" t="str">
        <f>TEXT(INT((HOUR(G71)*3600+MINUTE(G71)*60+SECOND(G71))/$J$3/60),"0")&amp;"."&amp;TEXT(MOD((HOUR(G71)*3600+MINUTE(G71)*60+SECOND(G71))/$J$3,60),"00")&amp;"/km"</f>
        <v>8.23/km</v>
      </c>
      <c r="I71" s="13">
        <f t="shared" si="2"/>
        <v>0.032372685185185185</v>
      </c>
      <c r="J71" s="13">
        <f>G71-INDEX($G$5:$G$138,MATCH(D71,$D$5:$D$138,0))</f>
        <v>0.019837962962962974</v>
      </c>
    </row>
    <row r="72" spans="1:10" ht="15" customHeight="1">
      <c r="A72" s="12">
        <v>68</v>
      </c>
      <c r="B72" s="32" t="s">
        <v>194</v>
      </c>
      <c r="C72" s="32" t="s">
        <v>31</v>
      </c>
      <c r="D72" s="12" t="s">
        <v>34</v>
      </c>
      <c r="E72" s="32" t="s">
        <v>195</v>
      </c>
      <c r="F72" s="13">
        <v>0.1044675925925926</v>
      </c>
      <c r="G72" s="13">
        <v>0.1044675925925926</v>
      </c>
      <c r="H72" s="12" t="str">
        <f>TEXT(INT((HOUR(G72)*3600+MINUTE(G72)*60+SECOND(G72))/$J$3/60),"0")&amp;"."&amp;TEXT(MOD((HOUR(G72)*3600+MINUTE(G72)*60+SECOND(G72))/$J$3,60),"00")&amp;"/km"</f>
        <v>8.24/km</v>
      </c>
      <c r="I72" s="13">
        <f t="shared" si="2"/>
        <v>0.03253472222222223</v>
      </c>
      <c r="J72" s="13">
        <f>G72-INDEX($G$5:$G$138,MATCH(D72,$D$5:$D$138,0))</f>
        <v>0.03008101851851852</v>
      </c>
    </row>
    <row r="73" spans="1:10" ht="15" customHeight="1">
      <c r="A73" s="12">
        <v>69</v>
      </c>
      <c r="B73" s="32" t="s">
        <v>196</v>
      </c>
      <c r="C73" s="32" t="s">
        <v>51</v>
      </c>
      <c r="D73" s="12" t="s">
        <v>36</v>
      </c>
      <c r="E73" s="32" t="s">
        <v>267</v>
      </c>
      <c r="F73" s="13">
        <v>0.10471064814814816</v>
      </c>
      <c r="G73" s="13">
        <v>0.10471064814814816</v>
      </c>
      <c r="H73" s="12" t="str">
        <f aca="true" t="shared" si="3" ref="H73:H87">TEXT(INT((HOUR(G73)*3600+MINUTE(G73)*60+SECOND(G73))/$J$3/60),"0")&amp;"."&amp;TEXT(MOD((HOUR(G73)*3600+MINUTE(G73)*60+SECOND(G73))/$J$3,60),"00")&amp;"/km"</f>
        <v>8.25/km</v>
      </c>
      <c r="I73" s="13">
        <f aca="true" t="shared" si="4" ref="I73:I87">G73-$G$5</f>
        <v>0.032777777777777795</v>
      </c>
      <c r="J73" s="13">
        <f>G73-INDEX($G$5:$G$138,MATCH(D73,$D$5:$D$138,0))</f>
        <v>0.025439814814814832</v>
      </c>
    </row>
    <row r="74" spans="1:10" ht="15" customHeight="1">
      <c r="A74" s="12">
        <v>70</v>
      </c>
      <c r="B74" s="32" t="s">
        <v>197</v>
      </c>
      <c r="C74" s="32" t="s">
        <v>51</v>
      </c>
      <c r="D74" s="12" t="s">
        <v>40</v>
      </c>
      <c r="E74" s="32" t="s">
        <v>268</v>
      </c>
      <c r="F74" s="13">
        <v>0.10509259259259258</v>
      </c>
      <c r="G74" s="13">
        <v>0.10509259259259258</v>
      </c>
      <c r="H74" s="12" t="str">
        <f t="shared" si="3"/>
        <v>8.27/km</v>
      </c>
      <c r="I74" s="13">
        <f t="shared" si="4"/>
        <v>0.033159722222222215</v>
      </c>
      <c r="J74" s="13">
        <f>G74-INDEX($G$5:$G$138,MATCH(D74,$D$5:$D$138,0))</f>
        <v>0</v>
      </c>
    </row>
    <row r="75" spans="1:10" ht="15" customHeight="1">
      <c r="A75" s="12">
        <v>71</v>
      </c>
      <c r="B75" s="32" t="s">
        <v>198</v>
      </c>
      <c r="C75" s="32" t="s">
        <v>28</v>
      </c>
      <c r="D75" s="12" t="s">
        <v>35</v>
      </c>
      <c r="E75" s="32" t="s">
        <v>268</v>
      </c>
      <c r="F75" s="13">
        <v>0.10556712962962962</v>
      </c>
      <c r="G75" s="13">
        <v>0.10556712962962962</v>
      </c>
      <c r="H75" s="12" t="str">
        <f t="shared" si="3"/>
        <v>8.30/km</v>
      </c>
      <c r="I75" s="13">
        <f t="shared" si="4"/>
        <v>0.03363425925925925</v>
      </c>
      <c r="J75" s="13">
        <f>G75-INDEX($G$5:$G$138,MATCH(D75,$D$5:$D$138,0))</f>
        <v>0.02109953703703704</v>
      </c>
    </row>
    <row r="76" spans="1:10" ht="15" customHeight="1">
      <c r="A76" s="12">
        <v>72</v>
      </c>
      <c r="B76" s="32" t="s">
        <v>199</v>
      </c>
      <c r="C76" s="32" t="s">
        <v>200</v>
      </c>
      <c r="D76" s="12" t="s">
        <v>37</v>
      </c>
      <c r="E76" s="32" t="s">
        <v>267</v>
      </c>
      <c r="F76" s="13">
        <v>0.10650462962962963</v>
      </c>
      <c r="G76" s="13">
        <v>0.10650462962962963</v>
      </c>
      <c r="H76" s="12" t="str">
        <f t="shared" si="3"/>
        <v>8.34/km</v>
      </c>
      <c r="I76" s="13">
        <f t="shared" si="4"/>
        <v>0.03457175925925926</v>
      </c>
      <c r="J76" s="13">
        <f>G76-INDEX($G$5:$G$138,MATCH(D76,$D$5:$D$138,0))</f>
        <v>0.024131944444444442</v>
      </c>
    </row>
    <row r="77" spans="1:10" ht="15" customHeight="1">
      <c r="A77" s="12">
        <v>73</v>
      </c>
      <c r="B77" s="32" t="s">
        <v>86</v>
      </c>
      <c r="C77" s="32" t="s">
        <v>26</v>
      </c>
      <c r="D77" s="12" t="s">
        <v>37</v>
      </c>
      <c r="E77" s="32" t="s">
        <v>120</v>
      </c>
      <c r="F77" s="13">
        <v>0.10650462962962963</v>
      </c>
      <c r="G77" s="13">
        <v>0.10650462962962963</v>
      </c>
      <c r="H77" s="12" t="str">
        <f t="shared" si="3"/>
        <v>8.34/km</v>
      </c>
      <c r="I77" s="13">
        <f t="shared" si="4"/>
        <v>0.03457175925925926</v>
      </c>
      <c r="J77" s="13">
        <f>G77-INDEX($G$5:$G$138,MATCH(D77,$D$5:$D$138,0))</f>
        <v>0.024131944444444442</v>
      </c>
    </row>
    <row r="78" spans="1:10" ht="15" customHeight="1">
      <c r="A78" s="12">
        <v>74</v>
      </c>
      <c r="B78" s="32" t="s">
        <v>201</v>
      </c>
      <c r="C78" s="32" t="s">
        <v>202</v>
      </c>
      <c r="D78" s="12" t="s">
        <v>36</v>
      </c>
      <c r="E78" s="32" t="s">
        <v>268</v>
      </c>
      <c r="F78" s="13">
        <v>0.10724537037037037</v>
      </c>
      <c r="G78" s="13">
        <v>0.10724537037037037</v>
      </c>
      <c r="H78" s="12" t="str">
        <f t="shared" si="3"/>
        <v>8.38/km</v>
      </c>
      <c r="I78" s="13">
        <f t="shared" si="4"/>
        <v>0.0353125</v>
      </c>
      <c r="J78" s="13">
        <f>G78-INDEX($G$5:$G$138,MATCH(D78,$D$5:$D$138,0))</f>
        <v>0.027974537037037034</v>
      </c>
    </row>
    <row r="79" spans="1:10" ht="15" customHeight="1">
      <c r="A79" s="12">
        <v>75</v>
      </c>
      <c r="B79" s="32" t="s">
        <v>108</v>
      </c>
      <c r="C79" s="32" t="s">
        <v>203</v>
      </c>
      <c r="D79" s="12" t="s">
        <v>42</v>
      </c>
      <c r="E79" s="32" t="s">
        <v>267</v>
      </c>
      <c r="F79" s="13">
        <v>0.1072800925925926</v>
      </c>
      <c r="G79" s="13">
        <v>0.1072800925925926</v>
      </c>
      <c r="H79" s="12" t="str">
        <f t="shared" si="3"/>
        <v>8.38/km</v>
      </c>
      <c r="I79" s="13">
        <f t="shared" si="4"/>
        <v>0.035347222222222224</v>
      </c>
      <c r="J79" s="13">
        <f>G79-INDEX($G$5:$G$138,MATCH(D79,$D$5:$D$138,0))</f>
        <v>0</v>
      </c>
    </row>
    <row r="80" spans="1:10" ht="15" customHeight="1">
      <c r="A80" s="12">
        <v>76</v>
      </c>
      <c r="B80" s="32" t="s">
        <v>204</v>
      </c>
      <c r="C80" s="32" t="s">
        <v>14</v>
      </c>
      <c r="D80" s="12" t="s">
        <v>36</v>
      </c>
      <c r="E80" s="32" t="s">
        <v>268</v>
      </c>
      <c r="F80" s="13">
        <v>0.10788194444444445</v>
      </c>
      <c r="G80" s="13">
        <v>0.10788194444444445</v>
      </c>
      <c r="H80" s="12" t="str">
        <f t="shared" si="3"/>
        <v>8.41/km</v>
      </c>
      <c r="I80" s="13">
        <f t="shared" si="4"/>
        <v>0.03594907407407408</v>
      </c>
      <c r="J80" s="13">
        <f>G80-INDEX($G$5:$G$138,MATCH(D80,$D$5:$D$138,0))</f>
        <v>0.028611111111111115</v>
      </c>
    </row>
    <row r="81" spans="1:10" ht="15" customHeight="1">
      <c r="A81" s="12">
        <v>77</v>
      </c>
      <c r="B81" s="32" t="s">
        <v>205</v>
      </c>
      <c r="C81" s="32" t="s">
        <v>73</v>
      </c>
      <c r="D81" s="12" t="s">
        <v>42</v>
      </c>
      <c r="E81" s="32" t="s">
        <v>273</v>
      </c>
      <c r="F81" s="13">
        <v>0.10802083333333333</v>
      </c>
      <c r="G81" s="13">
        <v>0.10802083333333333</v>
      </c>
      <c r="H81" s="12" t="str">
        <f t="shared" si="3"/>
        <v>8.41/km</v>
      </c>
      <c r="I81" s="13">
        <f t="shared" si="4"/>
        <v>0.03608796296296296</v>
      </c>
      <c r="J81" s="13">
        <f>G81-INDEX($G$5:$G$138,MATCH(D81,$D$5:$D$138,0))</f>
        <v>0.0007407407407407363</v>
      </c>
    </row>
    <row r="82" spans="1:10" ht="15" customHeight="1">
      <c r="A82" s="24">
        <v>78</v>
      </c>
      <c r="B82" s="34" t="s">
        <v>132</v>
      </c>
      <c r="C82" s="34" t="s">
        <v>19</v>
      </c>
      <c r="D82" s="24" t="s">
        <v>34</v>
      </c>
      <c r="E82" s="34" t="s">
        <v>27</v>
      </c>
      <c r="F82" s="28">
        <v>0.10806712962962962</v>
      </c>
      <c r="G82" s="28">
        <v>0.10806712962962962</v>
      </c>
      <c r="H82" s="24" t="str">
        <f t="shared" si="3"/>
        <v>8.42/km</v>
      </c>
      <c r="I82" s="28">
        <f t="shared" si="4"/>
        <v>0.036134259259259255</v>
      </c>
      <c r="J82" s="28">
        <f>G82-INDEX($G$5:$G$138,MATCH(D82,$D$5:$D$138,0))</f>
        <v>0.03368055555555555</v>
      </c>
    </row>
    <row r="83" spans="1:10" ht="15" customHeight="1">
      <c r="A83" s="12">
        <v>79</v>
      </c>
      <c r="B83" s="32" t="s">
        <v>206</v>
      </c>
      <c r="C83" s="32" t="s">
        <v>207</v>
      </c>
      <c r="D83" s="12" t="s">
        <v>35</v>
      </c>
      <c r="E83" s="32" t="s">
        <v>273</v>
      </c>
      <c r="F83" s="13">
        <v>0.10836805555555555</v>
      </c>
      <c r="G83" s="13">
        <v>0.10836805555555555</v>
      </c>
      <c r="H83" s="12" t="str">
        <f t="shared" si="3"/>
        <v>8.43/km</v>
      </c>
      <c r="I83" s="13">
        <f t="shared" si="4"/>
        <v>0.03643518518518518</v>
      </c>
      <c r="J83" s="13">
        <f>G83-INDEX($G$5:$G$138,MATCH(D83,$D$5:$D$138,0))</f>
        <v>0.02390046296296297</v>
      </c>
    </row>
    <row r="84" spans="1:10" ht="15" customHeight="1">
      <c r="A84" s="12">
        <v>80</v>
      </c>
      <c r="B84" s="32" t="s">
        <v>208</v>
      </c>
      <c r="C84" s="32" t="s">
        <v>51</v>
      </c>
      <c r="D84" s="12" t="s">
        <v>36</v>
      </c>
      <c r="E84" s="32" t="s">
        <v>274</v>
      </c>
      <c r="F84" s="13">
        <v>0.10984953703703704</v>
      </c>
      <c r="G84" s="13">
        <v>0.10984953703703704</v>
      </c>
      <c r="H84" s="12" t="str">
        <f t="shared" si="3"/>
        <v>8.50/km</v>
      </c>
      <c r="I84" s="13">
        <f t="shared" si="4"/>
        <v>0.03791666666666667</v>
      </c>
      <c r="J84" s="13">
        <f>G84-INDEX($G$5:$G$138,MATCH(D84,$D$5:$D$138,0))</f>
        <v>0.030578703703703705</v>
      </c>
    </row>
    <row r="85" spans="1:10" ht="15" customHeight="1">
      <c r="A85" s="12">
        <v>81</v>
      </c>
      <c r="B85" s="32" t="s">
        <v>209</v>
      </c>
      <c r="C85" s="32" t="s">
        <v>85</v>
      </c>
      <c r="D85" s="12" t="s">
        <v>43</v>
      </c>
      <c r="E85" s="32" t="s">
        <v>274</v>
      </c>
      <c r="F85" s="13">
        <v>0.10984953703703704</v>
      </c>
      <c r="G85" s="13">
        <v>0.10984953703703704</v>
      </c>
      <c r="H85" s="12" t="str">
        <f t="shared" si="3"/>
        <v>8.50/km</v>
      </c>
      <c r="I85" s="13">
        <f t="shared" si="4"/>
        <v>0.03791666666666667</v>
      </c>
      <c r="J85" s="13">
        <f>G85-INDEX($G$5:$G$138,MATCH(D85,$D$5:$D$138,0))</f>
        <v>0.012986111111111101</v>
      </c>
    </row>
    <row r="86" spans="1:10" ht="15" customHeight="1">
      <c r="A86" s="12">
        <v>82</v>
      </c>
      <c r="B86" s="32" t="s">
        <v>210</v>
      </c>
      <c r="C86" s="32" t="s">
        <v>211</v>
      </c>
      <c r="D86" s="12" t="s">
        <v>35</v>
      </c>
      <c r="E86" s="32" t="s">
        <v>274</v>
      </c>
      <c r="F86" s="13">
        <v>0.10986111111111112</v>
      </c>
      <c r="G86" s="13">
        <v>0.10986111111111112</v>
      </c>
      <c r="H86" s="12" t="str">
        <f t="shared" si="3"/>
        <v>8.50/km</v>
      </c>
      <c r="I86" s="13">
        <f t="shared" si="4"/>
        <v>0.03792824074074075</v>
      </c>
      <c r="J86" s="13">
        <f>G86-INDEX($G$5:$G$138,MATCH(D86,$D$5:$D$138,0))</f>
        <v>0.025393518518518537</v>
      </c>
    </row>
    <row r="87" spans="1:10" ht="15" customHeight="1">
      <c r="A87" s="12">
        <v>83</v>
      </c>
      <c r="B87" s="32" t="s">
        <v>212</v>
      </c>
      <c r="C87" s="32" t="s">
        <v>55</v>
      </c>
      <c r="D87" s="12" t="s">
        <v>39</v>
      </c>
      <c r="E87" s="32" t="s">
        <v>100</v>
      </c>
      <c r="F87" s="13">
        <v>0.11098379629629629</v>
      </c>
      <c r="G87" s="13">
        <v>0.11098379629629629</v>
      </c>
      <c r="H87" s="12" t="str">
        <f t="shared" si="3"/>
        <v>8.56/km</v>
      </c>
      <c r="I87" s="13">
        <f t="shared" si="4"/>
        <v>0.03905092592592592</v>
      </c>
      <c r="J87" s="13">
        <f>G87-INDEX($G$5:$G$138,MATCH(D87,$D$5:$D$138,0))</f>
        <v>0.02278935185185184</v>
      </c>
    </row>
    <row r="88" spans="1:10" ht="15" customHeight="1">
      <c r="A88" s="12">
        <v>84</v>
      </c>
      <c r="B88" s="32" t="s">
        <v>213</v>
      </c>
      <c r="C88" s="32" t="s">
        <v>17</v>
      </c>
      <c r="D88" s="12" t="s">
        <v>36</v>
      </c>
      <c r="E88" s="32" t="s">
        <v>113</v>
      </c>
      <c r="F88" s="13">
        <v>0.11114583333333333</v>
      </c>
      <c r="G88" s="13">
        <v>0.11114583333333333</v>
      </c>
      <c r="H88" s="12" t="str">
        <f aca="true" t="shared" si="5" ref="H88:H138">TEXT(INT((HOUR(G88)*3600+MINUTE(G88)*60+SECOND(G88))/$J$3/60),"0")&amp;"."&amp;TEXT(MOD((HOUR(G88)*3600+MINUTE(G88)*60+SECOND(G88))/$J$3,60),"00")&amp;"/km"</f>
        <v>8.56/km</v>
      </c>
      <c r="I88" s="13">
        <f aca="true" t="shared" si="6" ref="I88:I138">G88-$G$5</f>
        <v>0.03921296296296296</v>
      </c>
      <c r="J88" s="13">
        <f>G88-INDEX($G$5:$G$138,MATCH(D88,$D$5:$D$138,0))</f>
        <v>0.031875</v>
      </c>
    </row>
    <row r="89" spans="1:10" ht="15" customHeight="1">
      <c r="A89" s="12">
        <v>85</v>
      </c>
      <c r="B89" s="32" t="s">
        <v>214</v>
      </c>
      <c r="C89" s="32" t="s">
        <v>65</v>
      </c>
      <c r="D89" s="12" t="s">
        <v>39</v>
      </c>
      <c r="E89" s="32" t="s">
        <v>215</v>
      </c>
      <c r="F89" s="13">
        <v>0.11140046296296297</v>
      </c>
      <c r="G89" s="13">
        <v>0.11140046296296297</v>
      </c>
      <c r="H89" s="12" t="str">
        <f t="shared" si="5"/>
        <v>8.58/km</v>
      </c>
      <c r="I89" s="13">
        <f t="shared" si="6"/>
        <v>0.039467592592592596</v>
      </c>
      <c r="J89" s="13">
        <f>G89-INDEX($G$5:$G$138,MATCH(D89,$D$5:$D$138,0))</f>
        <v>0.023206018518518515</v>
      </c>
    </row>
    <row r="90" spans="1:10" ht="15" customHeight="1">
      <c r="A90" s="12">
        <v>86</v>
      </c>
      <c r="B90" s="32" t="s">
        <v>216</v>
      </c>
      <c r="C90" s="32" t="s">
        <v>22</v>
      </c>
      <c r="D90" s="12" t="s">
        <v>36</v>
      </c>
      <c r="E90" s="32" t="s">
        <v>181</v>
      </c>
      <c r="F90" s="13">
        <v>0.11185185185185186</v>
      </c>
      <c r="G90" s="13">
        <v>0.11185185185185186</v>
      </c>
      <c r="H90" s="12" t="str">
        <f t="shared" si="5"/>
        <v>8.60/km</v>
      </c>
      <c r="I90" s="13">
        <f t="shared" si="6"/>
        <v>0.039918981481481486</v>
      </c>
      <c r="J90" s="13">
        <f>G90-INDEX($G$5:$G$138,MATCH(D90,$D$5:$D$138,0))</f>
        <v>0.03258101851851852</v>
      </c>
    </row>
    <row r="91" spans="1:10" ht="15" customHeight="1">
      <c r="A91" s="12">
        <v>87</v>
      </c>
      <c r="B91" s="32" t="s">
        <v>89</v>
      </c>
      <c r="C91" s="32" t="s">
        <v>18</v>
      </c>
      <c r="D91" s="12" t="s">
        <v>36</v>
      </c>
      <c r="E91" s="32" t="s">
        <v>267</v>
      </c>
      <c r="F91" s="13">
        <v>0.11194444444444444</v>
      </c>
      <c r="G91" s="13">
        <v>0.11194444444444444</v>
      </c>
      <c r="H91" s="12" t="str">
        <f t="shared" si="5"/>
        <v>9.00/km</v>
      </c>
      <c r="I91" s="13">
        <f t="shared" si="6"/>
        <v>0.040011574074074074</v>
      </c>
      <c r="J91" s="13">
        <f>G91-INDEX($G$5:$G$138,MATCH(D91,$D$5:$D$138,0))</f>
        <v>0.03267361111111111</v>
      </c>
    </row>
    <row r="92" spans="1:10" ht="15" customHeight="1">
      <c r="A92" s="12">
        <v>88</v>
      </c>
      <c r="B92" s="32" t="s">
        <v>217</v>
      </c>
      <c r="C92" s="32" t="s">
        <v>12</v>
      </c>
      <c r="D92" s="12" t="s">
        <v>45</v>
      </c>
      <c r="E92" s="32" t="s">
        <v>268</v>
      </c>
      <c r="F92" s="13">
        <v>0.11328703703703703</v>
      </c>
      <c r="G92" s="13">
        <v>0.11328703703703703</v>
      </c>
      <c r="H92" s="12" t="str">
        <f t="shared" si="5"/>
        <v>9.07/km</v>
      </c>
      <c r="I92" s="13">
        <f t="shared" si="6"/>
        <v>0.041354166666666664</v>
      </c>
      <c r="J92" s="13">
        <f>G92-INDEX($G$5:$G$138,MATCH(D92,$D$5:$D$138,0))</f>
        <v>0.041354166666666664</v>
      </c>
    </row>
    <row r="93" spans="1:10" ht="15" customHeight="1">
      <c r="A93" s="12">
        <v>89</v>
      </c>
      <c r="B93" s="32" t="s">
        <v>218</v>
      </c>
      <c r="C93" s="32" t="s">
        <v>87</v>
      </c>
      <c r="D93" s="12" t="s">
        <v>37</v>
      </c>
      <c r="E93" s="32" t="s">
        <v>192</v>
      </c>
      <c r="F93" s="13">
        <v>0.11453703703703703</v>
      </c>
      <c r="G93" s="13">
        <v>0.11453703703703703</v>
      </c>
      <c r="H93" s="12" t="str">
        <f t="shared" si="5"/>
        <v>9.13/km</v>
      </c>
      <c r="I93" s="13">
        <f t="shared" si="6"/>
        <v>0.042604166666666665</v>
      </c>
      <c r="J93" s="13">
        <f>G93-INDEX($G$5:$G$138,MATCH(D93,$D$5:$D$138,0))</f>
        <v>0.03216435185185185</v>
      </c>
    </row>
    <row r="94" spans="1:10" ht="15" customHeight="1">
      <c r="A94" s="12">
        <v>90</v>
      </c>
      <c r="B94" s="32" t="s">
        <v>219</v>
      </c>
      <c r="C94" s="32" t="s">
        <v>220</v>
      </c>
      <c r="D94" s="12" t="s">
        <v>36</v>
      </c>
      <c r="E94" s="32" t="s">
        <v>120</v>
      </c>
      <c r="F94" s="13">
        <v>0.11664351851851852</v>
      </c>
      <c r="G94" s="13">
        <v>0.11664351851851852</v>
      </c>
      <c r="H94" s="12" t="str">
        <f t="shared" si="5"/>
        <v>9.23/km</v>
      </c>
      <c r="I94" s="13">
        <f t="shared" si="6"/>
        <v>0.04471064814814815</v>
      </c>
      <c r="J94" s="13">
        <f>G94-INDEX($G$5:$G$138,MATCH(D94,$D$5:$D$138,0))</f>
        <v>0.03737268518518519</v>
      </c>
    </row>
    <row r="95" spans="1:10" ht="15" customHeight="1">
      <c r="A95" s="12">
        <v>91</v>
      </c>
      <c r="B95" s="32" t="s">
        <v>221</v>
      </c>
      <c r="C95" s="32" t="s">
        <v>106</v>
      </c>
      <c r="D95" s="12" t="s">
        <v>36</v>
      </c>
      <c r="E95" s="32" t="s">
        <v>113</v>
      </c>
      <c r="F95" s="13">
        <v>0.11733796296296296</v>
      </c>
      <c r="G95" s="13">
        <v>0.11733796296296296</v>
      </c>
      <c r="H95" s="12" t="str">
        <f t="shared" si="5"/>
        <v>9.26/km</v>
      </c>
      <c r="I95" s="13">
        <f t="shared" si="6"/>
        <v>0.045405092592592594</v>
      </c>
      <c r="J95" s="13">
        <f>G95-INDEX($G$5:$G$138,MATCH(D95,$D$5:$D$138,0))</f>
        <v>0.03806712962962963</v>
      </c>
    </row>
    <row r="96" spans="1:10" ht="15" customHeight="1">
      <c r="A96" s="12">
        <v>92</v>
      </c>
      <c r="B96" s="32" t="s">
        <v>81</v>
      </c>
      <c r="C96" s="32" t="s">
        <v>24</v>
      </c>
      <c r="D96" s="12" t="s">
        <v>45</v>
      </c>
      <c r="E96" s="32" t="s">
        <v>267</v>
      </c>
      <c r="F96" s="13">
        <v>0.11741898148148149</v>
      </c>
      <c r="G96" s="13">
        <v>0.11741898148148149</v>
      </c>
      <c r="H96" s="12" t="str">
        <f t="shared" si="5"/>
        <v>9.27/km</v>
      </c>
      <c r="I96" s="13">
        <f t="shared" si="6"/>
        <v>0.045486111111111116</v>
      </c>
      <c r="J96" s="13">
        <f>G96-INDEX($G$5:$G$138,MATCH(D96,$D$5:$D$138,0))</f>
        <v>0.045486111111111116</v>
      </c>
    </row>
    <row r="97" spans="1:10" ht="15" customHeight="1">
      <c r="A97" s="12">
        <v>93</v>
      </c>
      <c r="B97" s="32" t="s">
        <v>222</v>
      </c>
      <c r="C97" s="32" t="s">
        <v>52</v>
      </c>
      <c r="D97" s="12" t="s">
        <v>35</v>
      </c>
      <c r="E97" s="32" t="s">
        <v>223</v>
      </c>
      <c r="F97" s="13">
        <v>0.11800925925925926</v>
      </c>
      <c r="G97" s="13">
        <v>0.11800925925925926</v>
      </c>
      <c r="H97" s="12" t="str">
        <f t="shared" si="5"/>
        <v>9.30/km</v>
      </c>
      <c r="I97" s="13">
        <f t="shared" si="6"/>
        <v>0.04607638888888889</v>
      </c>
      <c r="J97" s="13">
        <f>G97-INDEX($G$5:$G$138,MATCH(D97,$D$5:$D$138,0))</f>
        <v>0.03354166666666668</v>
      </c>
    </row>
    <row r="98" spans="1:10" ht="15" customHeight="1">
      <c r="A98" s="12">
        <v>94</v>
      </c>
      <c r="B98" s="32" t="s">
        <v>67</v>
      </c>
      <c r="C98" s="32" t="s">
        <v>224</v>
      </c>
      <c r="D98" s="12" t="s">
        <v>42</v>
      </c>
      <c r="E98" s="32" t="s">
        <v>143</v>
      </c>
      <c r="F98" s="13">
        <v>0.11826388888888889</v>
      </c>
      <c r="G98" s="13">
        <v>0.11826388888888889</v>
      </c>
      <c r="H98" s="12" t="str">
        <f t="shared" si="5"/>
        <v>9.31/km</v>
      </c>
      <c r="I98" s="13">
        <f t="shared" si="6"/>
        <v>0.04633101851851852</v>
      </c>
      <c r="J98" s="13">
        <f>G98-INDEX($G$5:$G$138,MATCH(D98,$D$5:$D$138,0))</f>
        <v>0.010983796296296297</v>
      </c>
    </row>
    <row r="99" spans="1:10" ht="15" customHeight="1">
      <c r="A99" s="12">
        <v>95</v>
      </c>
      <c r="B99" s="32" t="s">
        <v>225</v>
      </c>
      <c r="C99" s="32" t="s">
        <v>97</v>
      </c>
      <c r="D99" s="12" t="s">
        <v>43</v>
      </c>
      <c r="E99" s="32" t="s">
        <v>270</v>
      </c>
      <c r="F99" s="13">
        <v>0.11843749999999999</v>
      </c>
      <c r="G99" s="13">
        <v>0.11843749999999999</v>
      </c>
      <c r="H99" s="12" t="str">
        <f t="shared" si="5"/>
        <v>9.32/km</v>
      </c>
      <c r="I99" s="13">
        <f t="shared" si="6"/>
        <v>0.04650462962962962</v>
      </c>
      <c r="J99" s="13">
        <f>G99-INDEX($G$5:$G$138,MATCH(D99,$D$5:$D$138,0))</f>
        <v>0.02157407407407405</v>
      </c>
    </row>
    <row r="100" spans="1:10" ht="15" customHeight="1">
      <c r="A100" s="12">
        <v>96</v>
      </c>
      <c r="B100" s="32" t="s">
        <v>62</v>
      </c>
      <c r="C100" s="32" t="s">
        <v>98</v>
      </c>
      <c r="D100" s="12" t="s">
        <v>42</v>
      </c>
      <c r="E100" s="32" t="s">
        <v>120</v>
      </c>
      <c r="F100" s="13">
        <v>0.11893518518518519</v>
      </c>
      <c r="G100" s="13">
        <v>0.11893518518518519</v>
      </c>
      <c r="H100" s="12" t="str">
        <f t="shared" si="5"/>
        <v>9.34/km</v>
      </c>
      <c r="I100" s="13">
        <f t="shared" si="6"/>
        <v>0.047002314814814816</v>
      </c>
      <c r="J100" s="13">
        <f>G100-INDEX($G$5:$G$138,MATCH(D100,$D$5:$D$138,0))</f>
        <v>0.011655092592592592</v>
      </c>
    </row>
    <row r="101" spans="1:10" ht="15" customHeight="1">
      <c r="A101" s="12">
        <v>97</v>
      </c>
      <c r="B101" s="32" t="s">
        <v>226</v>
      </c>
      <c r="C101" s="32" t="s">
        <v>18</v>
      </c>
      <c r="D101" s="12" t="s">
        <v>36</v>
      </c>
      <c r="E101" s="32" t="s">
        <v>227</v>
      </c>
      <c r="F101" s="13">
        <v>0.11893518518518519</v>
      </c>
      <c r="G101" s="13">
        <v>0.11893518518518519</v>
      </c>
      <c r="H101" s="12" t="str">
        <f t="shared" si="5"/>
        <v>9.34/km</v>
      </c>
      <c r="I101" s="13">
        <f t="shared" si="6"/>
        <v>0.047002314814814816</v>
      </c>
      <c r="J101" s="13">
        <f>G101-INDEX($G$5:$G$138,MATCH(D101,$D$5:$D$138,0))</f>
        <v>0.03966435185185185</v>
      </c>
    </row>
    <row r="102" spans="1:10" ht="15" customHeight="1">
      <c r="A102" s="12">
        <v>98</v>
      </c>
      <c r="B102" s="32" t="s">
        <v>228</v>
      </c>
      <c r="C102" s="32" t="s">
        <v>33</v>
      </c>
      <c r="D102" s="12" t="s">
        <v>38</v>
      </c>
      <c r="E102" s="32" t="s">
        <v>270</v>
      </c>
      <c r="F102" s="13">
        <v>0.12018518518518519</v>
      </c>
      <c r="G102" s="13">
        <v>0.12018518518518519</v>
      </c>
      <c r="H102" s="12" t="str">
        <f t="shared" si="5"/>
        <v>9.40/km</v>
      </c>
      <c r="I102" s="13">
        <f t="shared" si="6"/>
        <v>0.04825231481481482</v>
      </c>
      <c r="J102" s="13">
        <f>G102-INDEX($G$5:$G$138,MATCH(D102,$D$5:$D$138,0))</f>
        <v>0.027569444444444438</v>
      </c>
    </row>
    <row r="103" spans="1:10" ht="15" customHeight="1">
      <c r="A103" s="12">
        <v>99</v>
      </c>
      <c r="B103" s="32" t="s">
        <v>229</v>
      </c>
      <c r="C103" s="32" t="s">
        <v>25</v>
      </c>
      <c r="D103" s="12" t="s">
        <v>35</v>
      </c>
      <c r="E103" s="32" t="s">
        <v>270</v>
      </c>
      <c r="F103" s="13">
        <v>0.12075231481481481</v>
      </c>
      <c r="G103" s="13">
        <v>0.12075231481481481</v>
      </c>
      <c r="H103" s="12" t="str">
        <f t="shared" si="5"/>
        <v>9.43/km</v>
      </c>
      <c r="I103" s="13">
        <f t="shared" si="6"/>
        <v>0.04881944444444444</v>
      </c>
      <c r="J103" s="13">
        <f>G103-INDEX($G$5:$G$138,MATCH(D103,$D$5:$D$138,0))</f>
        <v>0.03628472222222223</v>
      </c>
    </row>
    <row r="104" spans="1:10" ht="15" customHeight="1">
      <c r="A104" s="12">
        <v>100</v>
      </c>
      <c r="B104" s="32" t="s">
        <v>83</v>
      </c>
      <c r="C104" s="32" t="s">
        <v>75</v>
      </c>
      <c r="D104" s="12" t="s">
        <v>34</v>
      </c>
      <c r="E104" s="32" t="s">
        <v>271</v>
      </c>
      <c r="F104" s="13">
        <v>0.12192129629629629</v>
      </c>
      <c r="G104" s="13">
        <v>0.12192129629629629</v>
      </c>
      <c r="H104" s="12" t="str">
        <f t="shared" si="5"/>
        <v>9.48/km</v>
      </c>
      <c r="I104" s="13">
        <f t="shared" si="6"/>
        <v>0.04998842592592592</v>
      </c>
      <c r="J104" s="13">
        <f>G104-INDEX($G$5:$G$138,MATCH(D104,$D$5:$D$138,0))</f>
        <v>0.047534722222222214</v>
      </c>
    </row>
    <row r="105" spans="1:10" ht="15" customHeight="1">
      <c r="A105" s="12">
        <v>101</v>
      </c>
      <c r="B105" s="32" t="s">
        <v>96</v>
      </c>
      <c r="C105" s="32" t="s">
        <v>22</v>
      </c>
      <c r="D105" s="12" t="s">
        <v>45</v>
      </c>
      <c r="E105" s="32" t="s">
        <v>230</v>
      </c>
      <c r="F105" s="13">
        <v>0.12201388888888888</v>
      </c>
      <c r="G105" s="13">
        <v>0.12201388888888888</v>
      </c>
      <c r="H105" s="12" t="str">
        <f t="shared" si="5"/>
        <v>9.49/km</v>
      </c>
      <c r="I105" s="13">
        <f t="shared" si="6"/>
        <v>0.05008101851851851</v>
      </c>
      <c r="J105" s="13">
        <f>G105-INDEX($G$5:$G$138,MATCH(D105,$D$5:$D$138,0))</f>
        <v>0.05008101851851851</v>
      </c>
    </row>
    <row r="106" spans="1:10" ht="15" customHeight="1">
      <c r="A106" s="12">
        <v>102</v>
      </c>
      <c r="B106" s="32" t="s">
        <v>231</v>
      </c>
      <c r="C106" s="32" t="s">
        <v>21</v>
      </c>
      <c r="D106" s="12" t="s">
        <v>35</v>
      </c>
      <c r="E106" s="32" t="s">
        <v>139</v>
      </c>
      <c r="F106" s="13">
        <v>0.1228587962962963</v>
      </c>
      <c r="G106" s="13">
        <v>0.1228587962962963</v>
      </c>
      <c r="H106" s="12" t="str">
        <f t="shared" si="5"/>
        <v>9.53/km</v>
      </c>
      <c r="I106" s="13">
        <f t="shared" si="6"/>
        <v>0.05092592592592593</v>
      </c>
      <c r="J106" s="13">
        <f>G106-INDEX($G$5:$G$138,MATCH(D106,$D$5:$D$138,0))</f>
        <v>0.03839120370370372</v>
      </c>
    </row>
    <row r="107" spans="1:10" ht="15" customHeight="1">
      <c r="A107" s="12">
        <v>103</v>
      </c>
      <c r="B107" s="32" t="s">
        <v>232</v>
      </c>
      <c r="C107" s="32" t="s">
        <v>68</v>
      </c>
      <c r="D107" s="12" t="s">
        <v>34</v>
      </c>
      <c r="E107" s="32" t="s">
        <v>271</v>
      </c>
      <c r="F107" s="13">
        <v>0.12403935185185185</v>
      </c>
      <c r="G107" s="13">
        <v>0.12403935185185185</v>
      </c>
      <c r="H107" s="12" t="str">
        <f t="shared" si="5"/>
        <v>9.59/km</v>
      </c>
      <c r="I107" s="13">
        <f t="shared" si="6"/>
        <v>0.052106481481481476</v>
      </c>
      <c r="J107" s="13">
        <f>G107-INDEX($G$5:$G$138,MATCH(D107,$D$5:$D$138,0))</f>
        <v>0.04965277777777777</v>
      </c>
    </row>
    <row r="108" spans="1:10" ht="15" customHeight="1">
      <c r="A108" s="12">
        <v>104</v>
      </c>
      <c r="B108" s="32" t="s">
        <v>233</v>
      </c>
      <c r="C108" s="32" t="s">
        <v>78</v>
      </c>
      <c r="D108" s="12" t="s">
        <v>39</v>
      </c>
      <c r="E108" s="32" t="s">
        <v>113</v>
      </c>
      <c r="F108" s="13">
        <v>0.12420138888888889</v>
      </c>
      <c r="G108" s="13">
        <v>0.12420138888888889</v>
      </c>
      <c r="H108" s="12" t="str">
        <f t="shared" si="5"/>
        <v>9.59/km</v>
      </c>
      <c r="I108" s="13">
        <f t="shared" si="6"/>
        <v>0.05226851851851852</v>
      </c>
      <c r="J108" s="13">
        <f>G108-INDEX($G$5:$G$138,MATCH(D108,$D$5:$D$138,0))</f>
        <v>0.03600694444444444</v>
      </c>
    </row>
    <row r="109" spans="1:10" ht="15" customHeight="1">
      <c r="A109" s="12">
        <v>105</v>
      </c>
      <c r="B109" s="32" t="s">
        <v>156</v>
      </c>
      <c r="C109" s="32" t="s">
        <v>48</v>
      </c>
      <c r="D109" s="12" t="s">
        <v>43</v>
      </c>
      <c r="E109" s="32" t="s">
        <v>234</v>
      </c>
      <c r="F109" s="13">
        <v>0.12422453703703702</v>
      </c>
      <c r="G109" s="13">
        <v>0.12422453703703702</v>
      </c>
      <c r="H109" s="12" t="str">
        <f t="shared" si="5"/>
        <v>9.60/km</v>
      </c>
      <c r="I109" s="13">
        <f t="shared" si="6"/>
        <v>0.05229166666666665</v>
      </c>
      <c r="J109" s="13">
        <f>G109-INDEX($G$5:$G$138,MATCH(D109,$D$5:$D$138,0))</f>
        <v>0.027361111111111086</v>
      </c>
    </row>
    <row r="110" spans="1:10" ht="15" customHeight="1">
      <c r="A110" s="12">
        <v>106</v>
      </c>
      <c r="B110" s="32" t="s">
        <v>235</v>
      </c>
      <c r="C110" s="32" t="s">
        <v>71</v>
      </c>
      <c r="D110" s="12" t="s">
        <v>36</v>
      </c>
      <c r="E110" s="32" t="s">
        <v>181</v>
      </c>
      <c r="F110" s="13">
        <v>0.12519675925925924</v>
      </c>
      <c r="G110" s="13">
        <v>0.12519675925925924</v>
      </c>
      <c r="H110" s="12" t="str">
        <f t="shared" si="5"/>
        <v>10.04/km</v>
      </c>
      <c r="I110" s="13">
        <f t="shared" si="6"/>
        <v>0.053263888888888875</v>
      </c>
      <c r="J110" s="13">
        <f>G110-INDEX($G$5:$G$138,MATCH(D110,$D$5:$D$138,0))</f>
        <v>0.04592592592592591</v>
      </c>
    </row>
    <row r="111" spans="1:10" ht="15" customHeight="1">
      <c r="A111" s="12">
        <v>107</v>
      </c>
      <c r="B111" s="32" t="s">
        <v>236</v>
      </c>
      <c r="C111" s="32" t="s">
        <v>66</v>
      </c>
      <c r="D111" s="12" t="s">
        <v>72</v>
      </c>
      <c r="E111" s="32" t="s">
        <v>237</v>
      </c>
      <c r="F111" s="13">
        <v>0.1254976851851852</v>
      </c>
      <c r="G111" s="13">
        <v>0.1254976851851852</v>
      </c>
      <c r="H111" s="12" t="str">
        <f t="shared" si="5"/>
        <v>10.06/km</v>
      </c>
      <c r="I111" s="13">
        <f t="shared" si="6"/>
        <v>0.05356481481481483</v>
      </c>
      <c r="J111" s="13">
        <f>G111-INDEX($G$5:$G$138,MATCH(D111,$D$5:$D$138,0))</f>
        <v>0</v>
      </c>
    </row>
    <row r="112" spans="1:10" ht="15" customHeight="1">
      <c r="A112" s="12">
        <v>108</v>
      </c>
      <c r="B112" s="32" t="s">
        <v>238</v>
      </c>
      <c r="C112" s="32" t="s">
        <v>91</v>
      </c>
      <c r="D112" s="12" t="s">
        <v>44</v>
      </c>
      <c r="E112" s="32" t="s">
        <v>234</v>
      </c>
      <c r="F112" s="13">
        <v>0.12561342592592592</v>
      </c>
      <c r="G112" s="13">
        <v>0.12561342592592592</v>
      </c>
      <c r="H112" s="12" t="str">
        <f t="shared" si="5"/>
        <v>10.06/km</v>
      </c>
      <c r="I112" s="13">
        <f t="shared" si="6"/>
        <v>0.05368055555555555</v>
      </c>
      <c r="J112" s="13">
        <f>G112-INDEX($G$5:$G$138,MATCH(D112,$D$5:$D$138,0))</f>
        <v>0</v>
      </c>
    </row>
    <row r="113" spans="1:10" ht="15" customHeight="1">
      <c r="A113" s="12">
        <v>109</v>
      </c>
      <c r="B113" s="32" t="s">
        <v>239</v>
      </c>
      <c r="C113" s="32" t="s">
        <v>240</v>
      </c>
      <c r="D113" s="12" t="s">
        <v>44</v>
      </c>
      <c r="E113" s="32" t="s">
        <v>113</v>
      </c>
      <c r="F113" s="13">
        <v>0.12589120370370369</v>
      </c>
      <c r="G113" s="13">
        <v>0.12589120370370369</v>
      </c>
      <c r="H113" s="12" t="str">
        <f t="shared" si="5"/>
        <v>10.08/km</v>
      </c>
      <c r="I113" s="13">
        <f t="shared" si="6"/>
        <v>0.053958333333333316</v>
      </c>
      <c r="J113" s="13">
        <f>G113-INDEX($G$5:$G$138,MATCH(D113,$D$5:$D$138,0))</f>
        <v>0.0002777777777777657</v>
      </c>
    </row>
    <row r="114" spans="1:10" ht="15" customHeight="1">
      <c r="A114" s="12">
        <v>110</v>
      </c>
      <c r="B114" s="32" t="s">
        <v>241</v>
      </c>
      <c r="C114" s="32" t="s">
        <v>14</v>
      </c>
      <c r="D114" s="12" t="s">
        <v>37</v>
      </c>
      <c r="E114" s="32" t="s">
        <v>113</v>
      </c>
      <c r="F114" s="13">
        <v>0.12708333333333333</v>
      </c>
      <c r="G114" s="13">
        <v>0.12708333333333333</v>
      </c>
      <c r="H114" s="12" t="str">
        <f t="shared" si="5"/>
        <v>10.13/km</v>
      </c>
      <c r="I114" s="13">
        <f t="shared" si="6"/>
        <v>0.05515046296296296</v>
      </c>
      <c r="J114" s="13">
        <f>G114-INDEX($G$5:$G$138,MATCH(D114,$D$5:$D$138,0))</f>
        <v>0.04471064814814814</v>
      </c>
    </row>
    <row r="115" spans="1:10" ht="15" customHeight="1">
      <c r="A115" s="12">
        <v>111</v>
      </c>
      <c r="B115" s="32" t="s">
        <v>242</v>
      </c>
      <c r="C115" s="32" t="s">
        <v>51</v>
      </c>
      <c r="D115" s="12" t="s">
        <v>40</v>
      </c>
      <c r="E115" s="32" t="s">
        <v>192</v>
      </c>
      <c r="F115" s="13">
        <v>0.12726851851851853</v>
      </c>
      <c r="G115" s="13">
        <v>0.12726851851851853</v>
      </c>
      <c r="H115" s="12" t="str">
        <f t="shared" si="5"/>
        <v>10.14/km</v>
      </c>
      <c r="I115" s="13">
        <f t="shared" si="6"/>
        <v>0.05533564814814816</v>
      </c>
      <c r="J115" s="13">
        <f>G115-INDEX($G$5:$G$138,MATCH(D115,$D$5:$D$138,0))</f>
        <v>0.022175925925925946</v>
      </c>
    </row>
    <row r="116" spans="1:10" ht="15" customHeight="1">
      <c r="A116" s="12">
        <v>112</v>
      </c>
      <c r="B116" s="32" t="s">
        <v>243</v>
      </c>
      <c r="C116" s="32" t="s">
        <v>107</v>
      </c>
      <c r="D116" s="12" t="s">
        <v>41</v>
      </c>
      <c r="E116" s="32" t="s">
        <v>267</v>
      </c>
      <c r="F116" s="13">
        <v>0.1275</v>
      </c>
      <c r="G116" s="13">
        <v>0.1275</v>
      </c>
      <c r="H116" s="12" t="str">
        <f t="shared" si="5"/>
        <v>10.15/km</v>
      </c>
      <c r="I116" s="13">
        <f t="shared" si="6"/>
        <v>0.05556712962962963</v>
      </c>
      <c r="J116" s="13">
        <f>G116-INDEX($G$5:$G$138,MATCH(D116,$D$5:$D$138,0))</f>
        <v>0</v>
      </c>
    </row>
    <row r="117" spans="1:10" ht="15" customHeight="1">
      <c r="A117" s="12">
        <v>113</v>
      </c>
      <c r="B117" s="32" t="s">
        <v>244</v>
      </c>
      <c r="C117" s="32" t="s">
        <v>64</v>
      </c>
      <c r="D117" s="12" t="s">
        <v>44</v>
      </c>
      <c r="E117" s="32" t="s">
        <v>274</v>
      </c>
      <c r="F117" s="13">
        <v>0.1279861111111111</v>
      </c>
      <c r="G117" s="13">
        <v>0.1279861111111111</v>
      </c>
      <c r="H117" s="12" t="str">
        <f t="shared" si="5"/>
        <v>10.18/km</v>
      </c>
      <c r="I117" s="13">
        <f t="shared" si="6"/>
        <v>0.05605324074074074</v>
      </c>
      <c r="J117" s="13">
        <f>G117-INDEX($G$5:$G$138,MATCH(D117,$D$5:$D$138,0))</f>
        <v>0.002372685185185186</v>
      </c>
    </row>
    <row r="118" spans="1:10" ht="15" customHeight="1">
      <c r="A118" s="12">
        <v>114</v>
      </c>
      <c r="B118" s="32" t="s">
        <v>245</v>
      </c>
      <c r="C118" s="32" t="s">
        <v>70</v>
      </c>
      <c r="D118" s="12" t="s">
        <v>35</v>
      </c>
      <c r="E118" s="32" t="s">
        <v>271</v>
      </c>
      <c r="F118" s="13">
        <v>0.1280902777777778</v>
      </c>
      <c r="G118" s="13">
        <v>0.1280902777777778</v>
      </c>
      <c r="H118" s="12" t="str">
        <f t="shared" si="5"/>
        <v>10.18/km</v>
      </c>
      <c r="I118" s="13">
        <f t="shared" si="6"/>
        <v>0.05615740740740742</v>
      </c>
      <c r="J118" s="13">
        <f>G118-INDEX($G$5:$G$138,MATCH(D118,$D$5:$D$138,0))</f>
        <v>0.04362268518518521</v>
      </c>
    </row>
    <row r="119" spans="1:10" ht="15" customHeight="1">
      <c r="A119" s="12">
        <v>115</v>
      </c>
      <c r="B119" s="32" t="s">
        <v>160</v>
      </c>
      <c r="C119" s="32" t="s">
        <v>22</v>
      </c>
      <c r="D119" s="12" t="s">
        <v>45</v>
      </c>
      <c r="E119" s="32" t="s">
        <v>117</v>
      </c>
      <c r="F119" s="13">
        <v>0.1321064814814815</v>
      </c>
      <c r="G119" s="13">
        <v>0.1321064814814815</v>
      </c>
      <c r="H119" s="12" t="str">
        <f t="shared" si="5"/>
        <v>10.38/km</v>
      </c>
      <c r="I119" s="13">
        <f t="shared" si="6"/>
        <v>0.06017361111111112</v>
      </c>
      <c r="J119" s="13">
        <f>G119-INDEX($G$5:$G$138,MATCH(D119,$D$5:$D$138,0))</f>
        <v>0.06017361111111112</v>
      </c>
    </row>
    <row r="120" spans="1:10" ht="15" customHeight="1">
      <c r="A120" s="12">
        <v>116</v>
      </c>
      <c r="B120" s="32" t="s">
        <v>246</v>
      </c>
      <c r="C120" s="32" t="s">
        <v>22</v>
      </c>
      <c r="D120" s="12" t="s">
        <v>37</v>
      </c>
      <c r="E120" s="32" t="s">
        <v>113</v>
      </c>
      <c r="F120" s="13">
        <v>0.13219907407407408</v>
      </c>
      <c r="G120" s="13">
        <v>0.13219907407407408</v>
      </c>
      <c r="H120" s="12" t="str">
        <f t="shared" si="5"/>
        <v>10.38/km</v>
      </c>
      <c r="I120" s="13">
        <f t="shared" si="6"/>
        <v>0.06026620370370371</v>
      </c>
      <c r="J120" s="13">
        <f>G120-INDEX($G$5:$G$138,MATCH(D120,$D$5:$D$138,0))</f>
        <v>0.04982638888888889</v>
      </c>
    </row>
    <row r="121" spans="1:10" ht="15" customHeight="1">
      <c r="A121" s="12">
        <v>117</v>
      </c>
      <c r="B121" s="32" t="s">
        <v>94</v>
      </c>
      <c r="C121" s="32" t="s">
        <v>99</v>
      </c>
      <c r="D121" s="12" t="s">
        <v>76</v>
      </c>
      <c r="E121" s="32" t="s">
        <v>113</v>
      </c>
      <c r="F121" s="13">
        <v>0.13356481481481483</v>
      </c>
      <c r="G121" s="13">
        <v>0.13356481481481483</v>
      </c>
      <c r="H121" s="12" t="str">
        <f t="shared" si="5"/>
        <v>10.45/km</v>
      </c>
      <c r="I121" s="13">
        <f t="shared" si="6"/>
        <v>0.06163194444444446</v>
      </c>
      <c r="J121" s="13">
        <f>G121-INDEX($G$5:$G$138,MATCH(D121,$D$5:$D$138,0))</f>
        <v>0</v>
      </c>
    </row>
    <row r="122" spans="1:10" ht="15" customHeight="1">
      <c r="A122" s="24">
        <v>118</v>
      </c>
      <c r="B122" s="34" t="s">
        <v>247</v>
      </c>
      <c r="C122" s="34" t="s">
        <v>93</v>
      </c>
      <c r="D122" s="24" t="s">
        <v>38</v>
      </c>
      <c r="E122" s="34" t="s">
        <v>27</v>
      </c>
      <c r="F122" s="28">
        <v>0.13385416666666666</v>
      </c>
      <c r="G122" s="28">
        <v>0.13385416666666666</v>
      </c>
      <c r="H122" s="24" t="str">
        <f t="shared" si="5"/>
        <v>10.46/km</v>
      </c>
      <c r="I122" s="28">
        <f t="shared" si="6"/>
        <v>0.061921296296296294</v>
      </c>
      <c r="J122" s="28">
        <f>G122-INDEX($G$5:$G$138,MATCH(D122,$D$5:$D$138,0))</f>
        <v>0.041238425925925914</v>
      </c>
    </row>
    <row r="123" spans="1:10" ht="15" customHeight="1">
      <c r="A123" s="12">
        <v>119</v>
      </c>
      <c r="B123" s="32" t="s">
        <v>102</v>
      </c>
      <c r="C123" s="32" t="s">
        <v>24</v>
      </c>
      <c r="D123" s="12" t="s">
        <v>34</v>
      </c>
      <c r="E123" s="32" t="s">
        <v>271</v>
      </c>
      <c r="F123" s="13">
        <v>0.13628472222222224</v>
      </c>
      <c r="G123" s="13">
        <v>0.13628472222222224</v>
      </c>
      <c r="H123" s="12" t="str">
        <f t="shared" si="5"/>
        <v>10.58/km</v>
      </c>
      <c r="I123" s="13">
        <f t="shared" si="6"/>
        <v>0.06435185185185187</v>
      </c>
      <c r="J123" s="13">
        <f>G123-INDEX($G$5:$G$138,MATCH(D123,$D$5:$D$138,0))</f>
        <v>0.06189814814814816</v>
      </c>
    </row>
    <row r="124" spans="1:10" ht="15" customHeight="1">
      <c r="A124" s="12">
        <v>120</v>
      </c>
      <c r="B124" s="32" t="s">
        <v>248</v>
      </c>
      <c r="C124" s="32" t="s">
        <v>25</v>
      </c>
      <c r="D124" s="12" t="s">
        <v>38</v>
      </c>
      <c r="E124" s="32" t="s">
        <v>249</v>
      </c>
      <c r="F124" s="13">
        <v>0.13717592592592592</v>
      </c>
      <c r="G124" s="13">
        <v>0.13717592592592592</v>
      </c>
      <c r="H124" s="12" t="str">
        <f t="shared" si="5"/>
        <v>11.02/km</v>
      </c>
      <c r="I124" s="13">
        <f t="shared" si="6"/>
        <v>0.06524305555555555</v>
      </c>
      <c r="J124" s="13">
        <f>G124-INDEX($G$5:$G$138,MATCH(D124,$D$5:$D$138,0))</f>
        <v>0.044560185185185175</v>
      </c>
    </row>
    <row r="125" spans="1:10" ht="15" customHeight="1">
      <c r="A125" s="12">
        <v>121</v>
      </c>
      <c r="B125" s="32" t="s">
        <v>250</v>
      </c>
      <c r="C125" s="32" t="s">
        <v>74</v>
      </c>
      <c r="D125" s="12" t="s">
        <v>44</v>
      </c>
      <c r="E125" s="32" t="s">
        <v>268</v>
      </c>
      <c r="F125" s="13">
        <v>0.13806712962962964</v>
      </c>
      <c r="G125" s="13">
        <v>0.13806712962962964</v>
      </c>
      <c r="H125" s="12" t="str">
        <f t="shared" si="5"/>
        <v>11.06/km</v>
      </c>
      <c r="I125" s="13">
        <f t="shared" si="6"/>
        <v>0.06613425925925927</v>
      </c>
      <c r="J125" s="13">
        <f>G125-INDEX($G$5:$G$138,MATCH(D125,$D$5:$D$138,0))</f>
        <v>0.012453703703703717</v>
      </c>
    </row>
    <row r="126" spans="1:10" ht="15" customHeight="1">
      <c r="A126" s="12">
        <v>122</v>
      </c>
      <c r="B126" s="32" t="s">
        <v>251</v>
      </c>
      <c r="C126" s="32" t="s">
        <v>56</v>
      </c>
      <c r="D126" s="12" t="s">
        <v>34</v>
      </c>
      <c r="E126" s="32" t="s">
        <v>268</v>
      </c>
      <c r="F126" s="13">
        <v>0.14060185185185184</v>
      </c>
      <c r="G126" s="13">
        <v>0.14060185185185184</v>
      </c>
      <c r="H126" s="12" t="str">
        <f t="shared" si="5"/>
        <v>11.19/km</v>
      </c>
      <c r="I126" s="13">
        <f t="shared" si="6"/>
        <v>0.06866898148148147</v>
      </c>
      <c r="J126" s="13">
        <f>G126-INDEX($G$5:$G$138,MATCH(D126,$D$5:$D$138,0))</f>
        <v>0.06621527777777776</v>
      </c>
    </row>
    <row r="127" spans="1:10" ht="15" customHeight="1">
      <c r="A127" s="12">
        <v>123</v>
      </c>
      <c r="B127" s="32" t="s">
        <v>58</v>
      </c>
      <c r="C127" s="32" t="s">
        <v>252</v>
      </c>
      <c r="D127" s="12" t="s">
        <v>35</v>
      </c>
      <c r="E127" s="32" t="s">
        <v>223</v>
      </c>
      <c r="F127" s="13">
        <v>0.14280092592592594</v>
      </c>
      <c r="G127" s="13">
        <v>0.14280092592592594</v>
      </c>
      <c r="H127" s="12" t="str">
        <f t="shared" si="5"/>
        <v>11.29/km</v>
      </c>
      <c r="I127" s="13">
        <f t="shared" si="6"/>
        <v>0.07086805555555557</v>
      </c>
      <c r="J127" s="13">
        <f>G127-INDEX($G$5:$G$138,MATCH(D127,$D$5:$D$138,0))</f>
        <v>0.05833333333333336</v>
      </c>
    </row>
    <row r="128" spans="1:10" ht="15" customHeight="1">
      <c r="A128" s="12">
        <v>124</v>
      </c>
      <c r="B128" s="32" t="s">
        <v>253</v>
      </c>
      <c r="C128" s="32" t="s">
        <v>20</v>
      </c>
      <c r="D128" s="12" t="s">
        <v>35</v>
      </c>
      <c r="E128" s="32" t="s">
        <v>223</v>
      </c>
      <c r="F128" s="13">
        <v>0.14280092592592594</v>
      </c>
      <c r="G128" s="13">
        <v>0.14280092592592594</v>
      </c>
      <c r="H128" s="12" t="str">
        <f t="shared" si="5"/>
        <v>11.29/km</v>
      </c>
      <c r="I128" s="13">
        <f t="shared" si="6"/>
        <v>0.07086805555555557</v>
      </c>
      <c r="J128" s="13">
        <f>G128-INDEX($G$5:$G$138,MATCH(D128,$D$5:$D$138,0))</f>
        <v>0.05833333333333336</v>
      </c>
    </row>
    <row r="129" spans="1:10" ht="15" customHeight="1">
      <c r="A129" s="12">
        <v>125</v>
      </c>
      <c r="B129" s="32" t="s">
        <v>254</v>
      </c>
      <c r="C129" s="32" t="s">
        <v>59</v>
      </c>
      <c r="D129" s="12" t="s">
        <v>35</v>
      </c>
      <c r="E129" s="32" t="s">
        <v>223</v>
      </c>
      <c r="F129" s="13">
        <v>0.1428125</v>
      </c>
      <c r="G129" s="13">
        <v>0.1428125</v>
      </c>
      <c r="H129" s="12" t="str">
        <f t="shared" si="5"/>
        <v>11.29/km</v>
      </c>
      <c r="I129" s="13">
        <f t="shared" si="6"/>
        <v>0.07087962962962964</v>
      </c>
      <c r="J129" s="13">
        <f>G129-INDEX($G$5:$G$138,MATCH(D129,$D$5:$D$138,0))</f>
        <v>0.05834490740740743</v>
      </c>
    </row>
    <row r="130" spans="1:10" ht="15" customHeight="1">
      <c r="A130" s="12">
        <v>126</v>
      </c>
      <c r="B130" s="32" t="s">
        <v>255</v>
      </c>
      <c r="C130" s="32" t="s">
        <v>15</v>
      </c>
      <c r="D130" s="12" t="s">
        <v>34</v>
      </c>
      <c r="E130" s="32" t="s">
        <v>223</v>
      </c>
      <c r="F130" s="13">
        <v>0.1428125</v>
      </c>
      <c r="G130" s="13">
        <v>0.1428125</v>
      </c>
      <c r="H130" s="12" t="str">
        <f t="shared" si="5"/>
        <v>11.29/km</v>
      </c>
      <c r="I130" s="13">
        <f t="shared" si="6"/>
        <v>0.07087962962962964</v>
      </c>
      <c r="J130" s="13">
        <f>G130-INDEX($G$5:$G$138,MATCH(D130,$D$5:$D$138,0))</f>
        <v>0.06842592592592593</v>
      </c>
    </row>
    <row r="131" spans="1:10" ht="15" customHeight="1">
      <c r="A131" s="12">
        <v>127</v>
      </c>
      <c r="B131" s="32" t="s">
        <v>256</v>
      </c>
      <c r="C131" s="32" t="s">
        <v>23</v>
      </c>
      <c r="D131" s="12" t="s">
        <v>45</v>
      </c>
      <c r="E131" s="32" t="s">
        <v>223</v>
      </c>
      <c r="F131" s="13">
        <v>0.1428125</v>
      </c>
      <c r="G131" s="13">
        <v>0.1428125</v>
      </c>
      <c r="H131" s="12" t="str">
        <f t="shared" si="5"/>
        <v>11.29/km</v>
      </c>
      <c r="I131" s="13">
        <f t="shared" si="6"/>
        <v>0.07087962962962964</v>
      </c>
      <c r="J131" s="13">
        <f>G131-INDEX($G$5:$G$138,MATCH(D131,$D$5:$D$138,0))</f>
        <v>0.07087962962962964</v>
      </c>
    </row>
    <row r="132" spans="1:10" ht="15" customHeight="1">
      <c r="A132" s="12">
        <v>128</v>
      </c>
      <c r="B132" s="32" t="s">
        <v>257</v>
      </c>
      <c r="C132" s="32" t="s">
        <v>258</v>
      </c>
      <c r="D132" s="12" t="s">
        <v>35</v>
      </c>
      <c r="E132" s="32" t="s">
        <v>223</v>
      </c>
      <c r="F132" s="13">
        <v>0.14282407407407408</v>
      </c>
      <c r="G132" s="13">
        <v>0.14282407407407408</v>
      </c>
      <c r="H132" s="12" t="str">
        <f t="shared" si="5"/>
        <v>11.29/km</v>
      </c>
      <c r="I132" s="13">
        <f t="shared" si="6"/>
        <v>0.0708912037037037</v>
      </c>
      <c r="J132" s="13">
        <f>G132-INDEX($G$5:$G$138,MATCH(D132,$D$5:$D$138,0))</f>
        <v>0.058356481481481495</v>
      </c>
    </row>
    <row r="133" spans="1:10" ht="15" customHeight="1">
      <c r="A133" s="12">
        <v>129</v>
      </c>
      <c r="B133" s="32" t="s">
        <v>259</v>
      </c>
      <c r="C133" s="32" t="s">
        <v>60</v>
      </c>
      <c r="D133" s="12" t="s">
        <v>38</v>
      </c>
      <c r="E133" s="32" t="s">
        <v>268</v>
      </c>
      <c r="F133" s="13">
        <v>0.1448611111111111</v>
      </c>
      <c r="G133" s="13">
        <v>0.1448611111111111</v>
      </c>
      <c r="H133" s="12" t="str">
        <f t="shared" si="5"/>
        <v>11.39/km</v>
      </c>
      <c r="I133" s="13">
        <f t="shared" si="6"/>
        <v>0.07292824074074074</v>
      </c>
      <c r="J133" s="13">
        <f>G133-INDEX($G$5:$G$138,MATCH(D133,$D$5:$D$138,0))</f>
        <v>0.05224537037037036</v>
      </c>
    </row>
    <row r="134" spans="1:10" ht="15" customHeight="1">
      <c r="A134" s="12">
        <v>130</v>
      </c>
      <c r="B134" s="32" t="s">
        <v>260</v>
      </c>
      <c r="C134" s="32" t="s">
        <v>261</v>
      </c>
      <c r="D134" s="12" t="s">
        <v>41</v>
      </c>
      <c r="E134" s="32" t="s">
        <v>183</v>
      </c>
      <c r="F134" s="13">
        <v>0.14903935185185185</v>
      </c>
      <c r="G134" s="13">
        <v>0.14903935185185185</v>
      </c>
      <c r="H134" s="12" t="str">
        <f t="shared" si="5"/>
        <v>11.59/km</v>
      </c>
      <c r="I134" s="13">
        <f t="shared" si="6"/>
        <v>0.07710648148148148</v>
      </c>
      <c r="J134" s="13">
        <f>G134-INDEX($G$5:$G$138,MATCH(D134,$D$5:$D$138,0))</f>
        <v>0.02153935185185185</v>
      </c>
    </row>
    <row r="135" spans="1:10" ht="15" customHeight="1">
      <c r="A135" s="12">
        <v>131</v>
      </c>
      <c r="B135" s="32" t="s">
        <v>186</v>
      </c>
      <c r="C135" s="32" t="s">
        <v>63</v>
      </c>
      <c r="D135" s="12" t="s">
        <v>34</v>
      </c>
      <c r="E135" s="32" t="s">
        <v>273</v>
      </c>
      <c r="F135" s="13">
        <v>0.14905092592592592</v>
      </c>
      <c r="G135" s="13">
        <v>0.14905092592592592</v>
      </c>
      <c r="H135" s="12" t="str">
        <f t="shared" si="5"/>
        <v>11.59/km</v>
      </c>
      <c r="I135" s="13">
        <f t="shared" si="6"/>
        <v>0.07711805555555555</v>
      </c>
      <c r="J135" s="13">
        <f>G135-INDEX($G$5:$G$138,MATCH(D135,$D$5:$D$138,0))</f>
        <v>0.07466435185185184</v>
      </c>
    </row>
    <row r="136" spans="1:10" ht="15" customHeight="1">
      <c r="A136" s="12">
        <v>132</v>
      </c>
      <c r="B136" s="32" t="s">
        <v>262</v>
      </c>
      <c r="C136" s="32" t="s">
        <v>263</v>
      </c>
      <c r="D136" s="12" t="s">
        <v>37</v>
      </c>
      <c r="E136" s="32" t="s">
        <v>273</v>
      </c>
      <c r="F136" s="13">
        <v>0.14905092592592592</v>
      </c>
      <c r="G136" s="13">
        <v>0.14905092592592592</v>
      </c>
      <c r="H136" s="12" t="str">
        <f t="shared" si="5"/>
        <v>11.59/km</v>
      </c>
      <c r="I136" s="13">
        <f t="shared" si="6"/>
        <v>0.07711805555555555</v>
      </c>
      <c r="J136" s="13">
        <f>G136-INDEX($G$5:$G$138,MATCH(D136,$D$5:$D$138,0))</f>
        <v>0.06667824074074073</v>
      </c>
    </row>
    <row r="137" spans="1:10" ht="15" customHeight="1">
      <c r="A137" s="12">
        <v>133</v>
      </c>
      <c r="B137" s="32" t="s">
        <v>264</v>
      </c>
      <c r="C137" s="32" t="s">
        <v>265</v>
      </c>
      <c r="D137" s="12" t="s">
        <v>37</v>
      </c>
      <c r="E137" s="32" t="s">
        <v>113</v>
      </c>
      <c r="F137" s="13">
        <v>0.15959490740740742</v>
      </c>
      <c r="G137" s="13">
        <v>0.15959490740740742</v>
      </c>
      <c r="H137" s="12" t="str">
        <f t="shared" si="5"/>
        <v>12.50/km</v>
      </c>
      <c r="I137" s="13">
        <f t="shared" si="6"/>
        <v>0.08766203703703705</v>
      </c>
      <c r="J137" s="13">
        <f>G137-INDEX($G$5:$G$138,MATCH(D137,$D$5:$D$138,0))</f>
        <v>0.07722222222222223</v>
      </c>
    </row>
    <row r="138" spans="1:10" ht="15" customHeight="1">
      <c r="A138" s="29">
        <v>134</v>
      </c>
      <c r="B138" s="33" t="s">
        <v>266</v>
      </c>
      <c r="C138" s="33" t="s">
        <v>13</v>
      </c>
      <c r="D138" s="29" t="s">
        <v>37</v>
      </c>
      <c r="E138" s="33" t="s">
        <v>113</v>
      </c>
      <c r="F138" s="30">
        <v>0.16311342592592593</v>
      </c>
      <c r="G138" s="30">
        <v>0.16311342592592593</v>
      </c>
      <c r="H138" s="29" t="str">
        <f t="shared" si="5"/>
        <v>13.07/km</v>
      </c>
      <c r="I138" s="30">
        <f t="shared" si="6"/>
        <v>0.09118055555555556</v>
      </c>
      <c r="J138" s="30">
        <f>G138-INDEX($G$5:$G$138,MATCH(D138,$D$5:$D$138,0))</f>
        <v>0.08074074074074074</v>
      </c>
    </row>
  </sheetData>
  <sheetProtection/>
  <autoFilter ref="A4:J13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2" t="str">
        <f>Individuale!A1</f>
        <v>L'anello del brigante</v>
      </c>
      <c r="B1" s="43"/>
      <c r="C1" s="44"/>
    </row>
    <row r="2" spans="1:3" ht="24" customHeight="1">
      <c r="A2" s="40" t="str">
        <f>Individuale!A2</f>
        <v>3ª edizione</v>
      </c>
      <c r="B2" s="40"/>
      <c r="C2" s="40"/>
    </row>
    <row r="3" spans="1:3" ht="24" customHeight="1">
      <c r="A3" s="45" t="str">
        <f>Individuale!A3</f>
        <v>Roccasecca (FR) Italia - Domenica 04/10/2015</v>
      </c>
      <c r="B3" s="45"/>
      <c r="C3" s="4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0">
        <v>1</v>
      </c>
      <c r="B5" s="19" t="s">
        <v>113</v>
      </c>
      <c r="C5" s="35">
        <v>22</v>
      </c>
    </row>
    <row r="6" spans="1:3" ht="15" customHeight="1">
      <c r="A6" s="18">
        <v>2</v>
      </c>
      <c r="B6" s="17" t="s">
        <v>267</v>
      </c>
      <c r="C6" s="36">
        <v>17</v>
      </c>
    </row>
    <row r="7" spans="1:3" ht="15" customHeight="1">
      <c r="A7" s="18">
        <v>3</v>
      </c>
      <c r="B7" s="17" t="s">
        <v>268</v>
      </c>
      <c r="C7" s="36">
        <v>16</v>
      </c>
    </row>
    <row r="8" spans="1:3" ht="15" customHeight="1">
      <c r="A8" s="18">
        <v>4</v>
      </c>
      <c r="B8" s="17" t="s">
        <v>223</v>
      </c>
      <c r="C8" s="36">
        <v>7</v>
      </c>
    </row>
    <row r="9" spans="1:3" ht="15" customHeight="1">
      <c r="A9" s="18">
        <v>5</v>
      </c>
      <c r="B9" s="17" t="s">
        <v>120</v>
      </c>
      <c r="C9" s="36">
        <v>5</v>
      </c>
    </row>
    <row r="10" spans="1:3" ht="15" customHeight="1">
      <c r="A10" s="18">
        <v>6</v>
      </c>
      <c r="B10" s="17" t="s">
        <v>271</v>
      </c>
      <c r="C10" s="36">
        <v>5</v>
      </c>
    </row>
    <row r="11" spans="1:3" ht="15" customHeight="1">
      <c r="A11" s="18">
        <v>7</v>
      </c>
      <c r="B11" s="17" t="s">
        <v>270</v>
      </c>
      <c r="C11" s="36">
        <v>5</v>
      </c>
    </row>
    <row r="12" spans="1:3" ht="15" customHeight="1">
      <c r="A12" s="18">
        <v>8</v>
      </c>
      <c r="B12" s="17" t="s">
        <v>274</v>
      </c>
      <c r="C12" s="36">
        <v>4</v>
      </c>
    </row>
    <row r="13" spans="1:3" ht="15" customHeight="1">
      <c r="A13" s="25">
        <v>9</v>
      </c>
      <c r="B13" s="26" t="s">
        <v>27</v>
      </c>
      <c r="C13" s="38">
        <v>4</v>
      </c>
    </row>
    <row r="14" spans="1:3" ht="15" customHeight="1">
      <c r="A14" s="18">
        <v>10</v>
      </c>
      <c r="B14" s="17" t="s">
        <v>273</v>
      </c>
      <c r="C14" s="36">
        <v>4</v>
      </c>
    </row>
    <row r="15" spans="1:3" ht="15" customHeight="1">
      <c r="A15" s="18">
        <v>11</v>
      </c>
      <c r="B15" s="17" t="s">
        <v>143</v>
      </c>
      <c r="C15" s="36">
        <v>3</v>
      </c>
    </row>
    <row r="16" spans="1:3" ht="15" customHeight="1">
      <c r="A16" s="18">
        <v>12</v>
      </c>
      <c r="B16" s="17" t="s">
        <v>192</v>
      </c>
      <c r="C16" s="36">
        <v>3</v>
      </c>
    </row>
    <row r="17" spans="1:3" ht="15" customHeight="1">
      <c r="A17" s="18">
        <v>13</v>
      </c>
      <c r="B17" s="17" t="s">
        <v>117</v>
      </c>
      <c r="C17" s="36">
        <v>3</v>
      </c>
    </row>
    <row r="18" spans="1:3" ht="15" customHeight="1">
      <c r="A18" s="18">
        <v>14</v>
      </c>
      <c r="B18" s="17" t="s">
        <v>139</v>
      </c>
      <c r="C18" s="36">
        <v>3</v>
      </c>
    </row>
    <row r="19" spans="1:3" ht="15" customHeight="1">
      <c r="A19" s="18">
        <v>15</v>
      </c>
      <c r="B19" s="17" t="s">
        <v>133</v>
      </c>
      <c r="C19" s="36">
        <v>3</v>
      </c>
    </row>
    <row r="20" spans="1:3" ht="15" customHeight="1">
      <c r="A20" s="18">
        <v>16</v>
      </c>
      <c r="B20" s="17" t="s">
        <v>181</v>
      </c>
      <c r="C20" s="36">
        <v>3</v>
      </c>
    </row>
    <row r="21" spans="1:3" ht="15" customHeight="1">
      <c r="A21" s="18">
        <v>17</v>
      </c>
      <c r="B21" s="17" t="s">
        <v>269</v>
      </c>
      <c r="C21" s="36">
        <v>2</v>
      </c>
    </row>
    <row r="22" spans="1:3" ht="15" customHeight="1">
      <c r="A22" s="18">
        <v>18</v>
      </c>
      <c r="B22" s="17" t="s">
        <v>100</v>
      </c>
      <c r="C22" s="36">
        <v>2</v>
      </c>
    </row>
    <row r="23" spans="1:3" ht="15" customHeight="1">
      <c r="A23" s="18">
        <v>19</v>
      </c>
      <c r="B23" s="17" t="s">
        <v>272</v>
      </c>
      <c r="C23" s="36">
        <v>2</v>
      </c>
    </row>
    <row r="24" spans="1:3" ht="15" customHeight="1">
      <c r="A24" s="18">
        <v>20</v>
      </c>
      <c r="B24" s="17" t="s">
        <v>234</v>
      </c>
      <c r="C24" s="36">
        <v>2</v>
      </c>
    </row>
    <row r="25" spans="1:3" ht="15" customHeight="1">
      <c r="A25" s="18">
        <v>21</v>
      </c>
      <c r="B25" s="17" t="s">
        <v>146</v>
      </c>
      <c r="C25" s="36">
        <v>2</v>
      </c>
    </row>
    <row r="26" spans="1:3" ht="15" customHeight="1">
      <c r="A26" s="18">
        <v>22</v>
      </c>
      <c r="B26" s="17" t="s">
        <v>183</v>
      </c>
      <c r="C26" s="36">
        <v>2</v>
      </c>
    </row>
    <row r="27" spans="1:3" ht="15" customHeight="1">
      <c r="A27" s="18">
        <v>23</v>
      </c>
      <c r="B27" s="17" t="s">
        <v>195</v>
      </c>
      <c r="C27" s="36">
        <v>1</v>
      </c>
    </row>
    <row r="28" spans="1:3" ht="15" customHeight="1">
      <c r="A28" s="18">
        <v>24</v>
      </c>
      <c r="B28" s="17" t="s">
        <v>215</v>
      </c>
      <c r="C28" s="36">
        <v>1</v>
      </c>
    </row>
    <row r="29" spans="1:3" ht="15" customHeight="1">
      <c r="A29" s="18">
        <v>25</v>
      </c>
      <c r="B29" s="17" t="s">
        <v>125</v>
      </c>
      <c r="C29" s="36">
        <v>1</v>
      </c>
    </row>
    <row r="30" spans="1:3" ht="15" customHeight="1">
      <c r="A30" s="18">
        <v>26</v>
      </c>
      <c r="B30" s="17" t="s">
        <v>110</v>
      </c>
      <c r="C30" s="36">
        <v>1</v>
      </c>
    </row>
    <row r="31" spans="1:3" ht="15" customHeight="1">
      <c r="A31" s="18">
        <v>27</v>
      </c>
      <c r="B31" s="17" t="s">
        <v>136</v>
      </c>
      <c r="C31" s="36">
        <v>1</v>
      </c>
    </row>
    <row r="32" spans="1:3" ht="15" customHeight="1">
      <c r="A32" s="18">
        <v>28</v>
      </c>
      <c r="B32" s="17" t="s">
        <v>249</v>
      </c>
      <c r="C32" s="36">
        <v>1</v>
      </c>
    </row>
    <row r="33" spans="1:3" ht="15" customHeight="1">
      <c r="A33" s="18">
        <v>29</v>
      </c>
      <c r="B33" s="17" t="s">
        <v>103</v>
      </c>
      <c r="C33" s="36">
        <v>1</v>
      </c>
    </row>
    <row r="34" spans="1:3" ht="15" customHeight="1">
      <c r="A34" s="18">
        <v>30</v>
      </c>
      <c r="B34" s="17" t="s">
        <v>154</v>
      </c>
      <c r="C34" s="36">
        <v>1</v>
      </c>
    </row>
    <row r="35" spans="1:3" ht="15" customHeight="1">
      <c r="A35" s="18">
        <v>31</v>
      </c>
      <c r="B35" s="17" t="s">
        <v>190</v>
      </c>
      <c r="C35" s="36">
        <v>1</v>
      </c>
    </row>
    <row r="36" spans="1:3" ht="15" customHeight="1">
      <c r="A36" s="18">
        <v>32</v>
      </c>
      <c r="B36" s="17" t="s">
        <v>175</v>
      </c>
      <c r="C36" s="36">
        <v>1</v>
      </c>
    </row>
    <row r="37" spans="1:3" ht="15" customHeight="1">
      <c r="A37" s="18">
        <v>33</v>
      </c>
      <c r="B37" s="17" t="s">
        <v>158</v>
      </c>
      <c r="C37" s="36">
        <v>1</v>
      </c>
    </row>
    <row r="38" spans="1:3" ht="15" customHeight="1">
      <c r="A38" s="18">
        <v>34</v>
      </c>
      <c r="B38" s="17" t="s">
        <v>230</v>
      </c>
      <c r="C38" s="36">
        <v>1</v>
      </c>
    </row>
    <row r="39" spans="1:3" ht="15" customHeight="1">
      <c r="A39" s="18">
        <v>35</v>
      </c>
      <c r="B39" s="17" t="s">
        <v>227</v>
      </c>
      <c r="C39" s="36">
        <v>1</v>
      </c>
    </row>
    <row r="40" spans="1:3" ht="15" customHeight="1">
      <c r="A40" s="18">
        <v>36</v>
      </c>
      <c r="B40" s="17" t="s">
        <v>237</v>
      </c>
      <c r="C40" s="36">
        <v>1</v>
      </c>
    </row>
    <row r="41" spans="1:3" ht="15" customHeight="1">
      <c r="A41" s="21">
        <v>37</v>
      </c>
      <c r="B41" s="16" t="s">
        <v>82</v>
      </c>
      <c r="C41" s="37">
        <v>1</v>
      </c>
    </row>
    <row r="42" ht="12.75">
      <c r="C42" s="2">
        <f>SUM(C5:C41)</f>
        <v>134</v>
      </c>
    </row>
  </sheetData>
  <sheetProtection/>
  <autoFilter ref="A4:C4">
    <sortState ref="A5:C42">
      <sortCondition descending="1" sortBy="value" ref="C5:C4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2015-10-05T13:16:36Z</dcterms:modified>
  <cp:category/>
  <cp:version/>
  <cp:contentType/>
  <cp:contentStatus/>
</cp:coreProperties>
</file>