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10" windowWidth="15480" windowHeight="8190" tabRatio="441" activeTab="0"/>
  </bookViews>
  <sheets>
    <sheet name="Monte Soratte 2008" sheetId="1" r:id="rId1"/>
    <sheet name="Squadre Monte Soratte 2008" sheetId="2" r:id="rId2"/>
  </sheets>
  <definedNames>
    <definedName name="_xlnm._FilterDatabase" localSheetId="0" hidden="1">'Monte Soratte 2008'!$A$3:$I$83</definedName>
    <definedName name="_xlnm._FilterDatabase" localSheetId="1" hidden="1">'Squadre Monte Soratte 2008'!$A$3:$C$30</definedName>
    <definedName name="km" localSheetId="1">'Squadre Monte Soratte 2008'!#REF!</definedName>
    <definedName name="km">'Monte Soratte 2008'!#REF!</definedName>
    <definedName name="_xlnm.Print_Titles" localSheetId="0">'Monte Soratte 2008'!$3:$3</definedName>
    <definedName name="_xlnm.Print_Titles" localSheetId="1">'Squadre Monte Soratte 2008'!$3:$3</definedName>
  </definedNames>
  <calcPr fullCalcOnLoad="1"/>
</workbook>
</file>

<file path=xl/sharedStrings.xml><?xml version="1.0" encoding="utf-8"?>
<sst xmlns="http://schemas.openxmlformats.org/spreadsheetml/2006/main" count="365" uniqueCount="194">
  <si>
    <t>MICHETTI</t>
  </si>
  <si>
    <t>PORCU</t>
  </si>
  <si>
    <t>MM 40</t>
  </si>
  <si>
    <t>G.S. FALERIA</t>
  </si>
  <si>
    <t>IORI</t>
  </si>
  <si>
    <t>ATL. TIVOLI</t>
  </si>
  <si>
    <t>CORRADO</t>
  </si>
  <si>
    <t>MM 35</t>
  </si>
  <si>
    <t>ATL. VICOVARO</t>
  </si>
  <si>
    <t>VISOCCHI</t>
  </si>
  <si>
    <t>A.A.A. ATINA</t>
  </si>
  <si>
    <t>TARI</t>
  </si>
  <si>
    <t>CARMELINO</t>
  </si>
  <si>
    <t>SAVINA</t>
  </si>
  <si>
    <t>MM 45</t>
  </si>
  <si>
    <t>MONTINI</t>
  </si>
  <si>
    <t>AMATORI</t>
  </si>
  <si>
    <t>SANTINI</t>
  </si>
  <si>
    <t>OLIVIERO</t>
  </si>
  <si>
    <t>MM 55</t>
  </si>
  <si>
    <t>ALITALIA CLUB</t>
  </si>
  <si>
    <t>PIERMARINI</t>
  </si>
  <si>
    <t>PODISTICA SANT'ORESTE</t>
  </si>
  <si>
    <t>COLIPI</t>
  </si>
  <si>
    <t>G.S. K42 GAN ASS. ROMA</t>
  </si>
  <si>
    <t>AZZARI</t>
  </si>
  <si>
    <t>SABINA MARATHON CLUB</t>
  </si>
  <si>
    <t>MATRIGIANI</t>
  </si>
  <si>
    <t>MM 50</t>
  </si>
  <si>
    <t>GIOVANNELLI</t>
  </si>
  <si>
    <t>GALIENI</t>
  </si>
  <si>
    <t>MICHELANGELI</t>
  </si>
  <si>
    <t>OPOA TEAM</t>
  </si>
  <si>
    <t>MONTIROLI</t>
  </si>
  <si>
    <t>CANTIANI</t>
  </si>
  <si>
    <t>MM 60</t>
  </si>
  <si>
    <t>ROBERTI</t>
  </si>
  <si>
    <t>ATLETICA FIANO</t>
  </si>
  <si>
    <t>BATTISTELLI</t>
  </si>
  <si>
    <t>BARILONE</t>
  </si>
  <si>
    <t>SCIALANGA</t>
  </si>
  <si>
    <t>A.S. ATL. COLLEFERRO</t>
  </si>
  <si>
    <t>PELLEGRINO</t>
  </si>
  <si>
    <t>MARIANO</t>
  </si>
  <si>
    <t>ADANTI</t>
  </si>
  <si>
    <t>VALERI</t>
  </si>
  <si>
    <t>PASQUINI</t>
  </si>
  <si>
    <t>TURCI</t>
  </si>
  <si>
    <t>FABIOMASSIMO</t>
  </si>
  <si>
    <t>OLIMPIA CA.RI.RI</t>
  </si>
  <si>
    <t>INFUSO</t>
  </si>
  <si>
    <t>ATL. ANZIO</t>
  </si>
  <si>
    <t>TONANZI</t>
  </si>
  <si>
    <t>CLUB ATL. CENTRALE</t>
  </si>
  <si>
    <t>SABATUCCI</t>
  </si>
  <si>
    <t>CLEMENTINI</t>
  </si>
  <si>
    <t>FLAMINI</t>
  </si>
  <si>
    <t>MINUTO</t>
  </si>
  <si>
    <t>LBM SPORT</t>
  </si>
  <si>
    <t>PIETRARELLI</t>
  </si>
  <si>
    <t>GARATELLO</t>
  </si>
  <si>
    <t>MM 65</t>
  </si>
  <si>
    <t>POL. LIBERATLETICA</t>
  </si>
  <si>
    <t>TIRABASSI</t>
  </si>
  <si>
    <t>ALCINI</t>
  </si>
  <si>
    <t>RAFFAELLO</t>
  </si>
  <si>
    <t>G.P. ECOLOGICO BAGNAIA</t>
  </si>
  <si>
    <t>AGOSTINELLO</t>
  </si>
  <si>
    <t>CARBONETTI</t>
  </si>
  <si>
    <t>POMPILI</t>
  </si>
  <si>
    <t>DI CESARE</t>
  </si>
  <si>
    <t>A.S. ROMA ATHLETIC RUNNERS</t>
  </si>
  <si>
    <t>BURCHIANI</t>
  </si>
  <si>
    <t>LAZZARI</t>
  </si>
  <si>
    <t>TENTI</t>
  </si>
  <si>
    <t>MARZANO</t>
  </si>
  <si>
    <t>PODISTICA TIBURTINA</t>
  </si>
  <si>
    <t>GUERRINI</t>
  </si>
  <si>
    <t>A.S. FLAMINIO SPORTING CLUB</t>
  </si>
  <si>
    <t>DI PASTENA</t>
  </si>
  <si>
    <t>DI DOMENICO</t>
  </si>
  <si>
    <t>COCONI</t>
  </si>
  <si>
    <t>CIRIANI</t>
  </si>
  <si>
    <t>GIANBATTISTA</t>
  </si>
  <si>
    <t>D'ASCENZO</t>
  </si>
  <si>
    <t>Donne</t>
  </si>
  <si>
    <t>CINI</t>
  </si>
  <si>
    <t>MF 40</t>
  </si>
  <si>
    <t>LAMMARO SPORT</t>
  </si>
  <si>
    <t>SERGOLA</t>
  </si>
  <si>
    <t>MARIA RITA</t>
  </si>
  <si>
    <t>MF 45</t>
  </si>
  <si>
    <t>VIOTTI</t>
  </si>
  <si>
    <t>MF 35</t>
  </si>
  <si>
    <t>AQUILANI</t>
  </si>
  <si>
    <t>FERRANTI</t>
  </si>
  <si>
    <t>SCARABOTTO</t>
  </si>
  <si>
    <t>GUILLORIT</t>
  </si>
  <si>
    <t>CATHERINE</t>
  </si>
  <si>
    <t>MF 55</t>
  </si>
  <si>
    <t>SORRINI</t>
  </si>
  <si>
    <t>OLIVIERI</t>
  </si>
  <si>
    <t>TAGARELLI</t>
  </si>
  <si>
    <t>DEL SORDO</t>
  </si>
  <si>
    <t>CATERINA</t>
  </si>
  <si>
    <t>MF 50</t>
  </si>
  <si>
    <t>MARIA PAOLA</t>
  </si>
  <si>
    <t>CRISCIONE</t>
  </si>
  <si>
    <t>LA MONICA</t>
  </si>
  <si>
    <t>DAGGIANTI</t>
  </si>
  <si>
    <t>ANGIONI</t>
  </si>
  <si>
    <t>BONARIA</t>
  </si>
  <si>
    <t>MF 65</t>
  </si>
  <si>
    <t xml:space="preserve"> Trail del Monte Soratte</t>
  </si>
  <si>
    <t>S.Oreste (RM) Italia - Domenica 28/09/2008 ore 10.00</t>
  </si>
  <si>
    <t>S.Oreste (RM) Italia - Domenica 28/09/2008 ore 10.00 km 13</t>
  </si>
  <si>
    <t>MARIA</t>
  </si>
  <si>
    <t>MONTALTO</t>
  </si>
  <si>
    <t>VITA ATLETICA</t>
  </si>
  <si>
    <t>MORELLI</t>
  </si>
  <si>
    <t>AURELIO</t>
  </si>
  <si>
    <t>MONICA</t>
  </si>
  <si>
    <t>RITA</t>
  </si>
  <si>
    <t>MENICHELLI</t>
  </si>
  <si>
    <t>SABRINA</t>
  </si>
  <si>
    <t>GUGLIELMO</t>
  </si>
  <si>
    <t>DOMINICI</t>
  </si>
  <si>
    <t>PAPALUCA</t>
  </si>
  <si>
    <t>A.S.D. PODISTICA SOLIDARIETA'</t>
  </si>
  <si>
    <t>SUSANNA</t>
  </si>
  <si>
    <t>ANNA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</si>
  <si>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</si>
  <si>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</si>
  <si>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</si>
  <si>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</si>
  <si>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</si>
  <si>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</si>
  <si>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</si>
  <si>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</si>
  <si>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</si>
  <si>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</si>
  <si>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</si>
  <si>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</si>
  <si>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</si>
  <si>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</si>
  <si>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</si>
  <si>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</si>
  <si>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</si>
  <si>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</si>
  <si>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ANDREA</t>
  </si>
  <si>
    <t>PAOLO</t>
  </si>
  <si>
    <t>STEFANO</t>
  </si>
  <si>
    <t>LUIGI</t>
  </si>
  <si>
    <t>ANGELO</t>
  </si>
  <si>
    <t>GIOVANNI</t>
  </si>
  <si>
    <t>ENRICO</t>
  </si>
  <si>
    <t>CARLO</t>
  </si>
  <si>
    <t>BRUNO</t>
  </si>
  <si>
    <t>MARIO</t>
  </si>
  <si>
    <t>LUCA</t>
  </si>
  <si>
    <t>GIORGIO</t>
  </si>
  <si>
    <t>LEPROTTI DI VILLA ADA</t>
  </si>
  <si>
    <t>PIETRO</t>
  </si>
  <si>
    <t>G.S. PETER PAN</t>
  </si>
  <si>
    <t>VINCENZO</t>
  </si>
  <si>
    <t>LORENZO</t>
  </si>
  <si>
    <t>MARIANI</t>
  </si>
  <si>
    <t>GIANFRANCO</t>
  </si>
  <si>
    <t>Iscritti</t>
  </si>
  <si>
    <t>CESARE</t>
  </si>
  <si>
    <t>GIULIO</t>
  </si>
  <si>
    <t>COLANTONI</t>
  </si>
  <si>
    <t>CASTELLANO</t>
  </si>
  <si>
    <t>ADRIANO</t>
  </si>
  <si>
    <t>FRANCESCA</t>
  </si>
  <si>
    <t>MARCELLO</t>
  </si>
  <si>
    <t>ANNA MARIA</t>
  </si>
  <si>
    <t>PATRIZIA</t>
  </si>
  <si>
    <t>U.S. ROMA 83</t>
  </si>
  <si>
    <t>ATLETICA DEL PARCO</t>
  </si>
  <si>
    <t>EMILIANO</t>
  </si>
  <si>
    <t>SILVESTRO</t>
  </si>
  <si>
    <t>ATL. AMATORI VELLETRI</t>
  </si>
  <si>
    <t>A.S. ROMA ROAD R.CLUB</t>
  </si>
  <si>
    <t>INDIPENDENTE</t>
  </si>
  <si>
    <t>DANIELI</t>
  </si>
  <si>
    <t>GABRIELE</t>
  </si>
  <si>
    <t>FEDERICO</t>
  </si>
  <si>
    <t>DE ANGELIS</t>
  </si>
  <si>
    <t>DE SANTIS</t>
  </si>
  <si>
    <t>RETI RUNNERS</t>
  </si>
  <si>
    <t>LIVIO</t>
  </si>
  <si>
    <t>ROLANDO</t>
  </si>
  <si>
    <t>ELIO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</si>
</sst>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4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70" fontId="13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1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 wrapText="1"/>
    </xf>
    <xf numFmtId="21" fontId="0" fillId="0" borderId="7" xfId="0" applyNumberFormat="1" applyFont="1" applyFill="1" applyBorder="1" applyAlignment="1">
      <alignment horizontal="center" wrapText="1"/>
    </xf>
    <xf numFmtId="21" fontId="0" fillId="0" borderId="6" xfId="0" applyNumberFormat="1" applyFont="1" applyFill="1" applyBorder="1" applyAlignment="1">
      <alignment horizontal="center"/>
    </xf>
    <xf numFmtId="21" fontId="6" fillId="0" borderId="6" xfId="0" applyNumberFormat="1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70" fontId="0" fillId="4" borderId="6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8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6" customWidth="1"/>
    <col min="6" max="9" width="10.140625" style="1" customWidth="1"/>
  </cols>
  <sheetData>
    <row r="1" spans="1:9" ht="24.75" customHeight="1" thickBot="1">
      <c r="A1" s="60" t="s">
        <v>113</v>
      </c>
      <c r="B1" s="60"/>
      <c r="C1" s="60"/>
      <c r="D1" s="60"/>
      <c r="E1" s="60"/>
      <c r="F1" s="60"/>
      <c r="G1" s="60"/>
      <c r="H1" s="60"/>
      <c r="I1" s="60"/>
    </row>
    <row r="2" spans="1:9" ht="24.75" customHeight="1" thickBot="1">
      <c r="A2" s="61" t="s">
        <v>114</v>
      </c>
      <c r="B2" s="61"/>
      <c r="C2" s="61"/>
      <c r="D2" s="61"/>
      <c r="E2" s="61"/>
      <c r="F2" s="61"/>
      <c r="G2" s="61"/>
      <c r="H2" s="2" t="s">
        <v>131</v>
      </c>
      <c r="I2" s="7">
        <v>13</v>
      </c>
    </row>
    <row r="3" spans="1:9" ht="37.5" customHeight="1" thickBot="1">
      <c r="A3" s="9" t="s">
        <v>132</v>
      </c>
      <c r="B3" s="9" t="s">
        <v>133</v>
      </c>
      <c r="C3" s="10" t="s">
        <v>134</v>
      </c>
      <c r="D3" s="10" t="s">
        <v>135</v>
      </c>
      <c r="E3" s="11" t="s">
        <v>136</v>
      </c>
      <c r="F3" s="5" t="s">
        <v>137</v>
      </c>
      <c r="G3" s="5" t="s">
        <v>138</v>
      </c>
      <c r="H3" s="5" t="s">
        <v>139</v>
      </c>
      <c r="I3" s="5" t="s">
        <v>140</v>
      </c>
    </row>
    <row r="4" spans="1:9" s="21" customFormat="1" ht="14.25" customHeight="1">
      <c r="A4" s="20">
        <v>1</v>
      </c>
      <c r="B4" s="30" t="s">
        <v>1</v>
      </c>
      <c r="C4" s="30" t="s">
        <v>169</v>
      </c>
      <c r="D4" s="20" t="s">
        <v>2</v>
      </c>
      <c r="E4" s="30" t="s">
        <v>3</v>
      </c>
      <c r="F4" s="29">
        <v>0.04792824074074074</v>
      </c>
      <c r="G4" s="12" t="str">
        <f aca="true" t="shared" si="0" ref="G4:G66">TEXT(INT((HOUR(F4)*3600+MINUTE(F4)*60+SECOND(F4))/$I$2/60),"0")&amp;"."&amp;TEXT(MOD((HOUR(F4)*3600+MINUTE(F4)*60+SECOND(F4))/$I$2,60),"00")&amp;"/km"</f>
        <v>5.19/km</v>
      </c>
      <c r="H4" s="16">
        <f aca="true" t="shared" si="1" ref="H4:H36">F4-$F$4</f>
        <v>0</v>
      </c>
      <c r="I4" s="16">
        <f aca="true" t="shared" si="2" ref="I4:I35">F4-INDEX($F$4:$F$1077,MATCH(D4,$D$4:$D$1077,0))</f>
        <v>0</v>
      </c>
    </row>
    <row r="5" spans="1:9" s="21" customFormat="1" ht="14.25" customHeight="1">
      <c r="A5" s="22">
        <v>2</v>
      </c>
      <c r="B5" s="31" t="s">
        <v>4</v>
      </c>
      <c r="C5" s="31" t="s">
        <v>150</v>
      </c>
      <c r="D5" s="22" t="s">
        <v>2</v>
      </c>
      <c r="E5" s="31" t="s">
        <v>5</v>
      </c>
      <c r="F5" s="36">
        <v>0.05142361111111111</v>
      </c>
      <c r="G5" s="13" t="str">
        <f t="shared" si="0"/>
        <v>5.42/km</v>
      </c>
      <c r="H5" s="17">
        <f t="shared" si="1"/>
        <v>0.003495370370370371</v>
      </c>
      <c r="I5" s="17">
        <f t="shared" si="2"/>
        <v>0.003495370370370371</v>
      </c>
    </row>
    <row r="6" spans="1:9" s="21" customFormat="1" ht="14.25" customHeight="1">
      <c r="A6" s="22">
        <v>3</v>
      </c>
      <c r="B6" s="31" t="s">
        <v>151</v>
      </c>
      <c r="C6" s="31" t="s">
        <v>6</v>
      </c>
      <c r="D6" s="22" t="s">
        <v>7</v>
      </c>
      <c r="E6" s="31" t="s">
        <v>8</v>
      </c>
      <c r="F6" s="36">
        <v>0.053969907407407404</v>
      </c>
      <c r="G6" s="13" t="str">
        <f t="shared" si="0"/>
        <v>5.59/km</v>
      </c>
      <c r="H6" s="17">
        <f t="shared" si="1"/>
        <v>0.006041666666666667</v>
      </c>
      <c r="I6" s="17">
        <f t="shared" si="2"/>
        <v>0</v>
      </c>
    </row>
    <row r="7" spans="1:9" s="21" customFormat="1" ht="14.25" customHeight="1">
      <c r="A7" s="22">
        <v>4</v>
      </c>
      <c r="B7" s="31" t="s">
        <v>9</v>
      </c>
      <c r="C7" s="31" t="s">
        <v>147</v>
      </c>
      <c r="D7" s="22" t="s">
        <v>7</v>
      </c>
      <c r="E7" s="31" t="s">
        <v>10</v>
      </c>
      <c r="F7" s="36">
        <v>0.054675925925925926</v>
      </c>
      <c r="G7" s="13" t="str">
        <f t="shared" si="0"/>
        <v>6.03/km</v>
      </c>
      <c r="H7" s="17">
        <f t="shared" si="1"/>
        <v>0.00674768518518519</v>
      </c>
      <c r="I7" s="17">
        <f t="shared" si="2"/>
        <v>0.0007060185185185225</v>
      </c>
    </row>
    <row r="8" spans="1:9" s="21" customFormat="1" ht="14.25" customHeight="1">
      <c r="A8" s="22">
        <v>5</v>
      </c>
      <c r="B8" s="31" t="s">
        <v>11</v>
      </c>
      <c r="C8" s="31" t="s">
        <v>12</v>
      </c>
      <c r="D8" s="22" t="s">
        <v>2</v>
      </c>
      <c r="E8" s="31" t="s">
        <v>10</v>
      </c>
      <c r="F8" s="38">
        <v>0.05538194444444444</v>
      </c>
      <c r="G8" s="13" t="str">
        <f t="shared" si="0"/>
        <v>6.08/km</v>
      </c>
      <c r="H8" s="17">
        <f t="shared" si="1"/>
        <v>0.0074537037037037054</v>
      </c>
      <c r="I8" s="17">
        <f t="shared" si="2"/>
        <v>0.0074537037037037054</v>
      </c>
    </row>
    <row r="9" spans="1:9" s="21" customFormat="1" ht="14.25" customHeight="1">
      <c r="A9" s="22">
        <v>6</v>
      </c>
      <c r="B9" s="31" t="s">
        <v>13</v>
      </c>
      <c r="C9" s="31" t="s">
        <v>148</v>
      </c>
      <c r="D9" s="22" t="s">
        <v>14</v>
      </c>
      <c r="E9" s="31" t="s">
        <v>161</v>
      </c>
      <c r="F9" s="38">
        <v>0.05608796296296296</v>
      </c>
      <c r="G9" s="13" t="str">
        <f t="shared" si="0"/>
        <v>6.13/km</v>
      </c>
      <c r="H9" s="17">
        <f t="shared" si="1"/>
        <v>0.008159722222222221</v>
      </c>
      <c r="I9" s="17">
        <f t="shared" si="2"/>
        <v>0</v>
      </c>
    </row>
    <row r="10" spans="1:9" s="21" customFormat="1" ht="14.25" customHeight="1">
      <c r="A10" s="22">
        <v>7</v>
      </c>
      <c r="B10" s="31" t="s">
        <v>15</v>
      </c>
      <c r="C10" s="31" t="s">
        <v>187</v>
      </c>
      <c r="D10" s="22" t="s">
        <v>16</v>
      </c>
      <c r="E10" s="31" t="s">
        <v>183</v>
      </c>
      <c r="F10" s="38">
        <v>0.05679398148148148</v>
      </c>
      <c r="G10" s="13" t="str">
        <f t="shared" si="0"/>
        <v>6.17/km</v>
      </c>
      <c r="H10" s="17">
        <f t="shared" si="1"/>
        <v>0.008865740740740743</v>
      </c>
      <c r="I10" s="17">
        <f t="shared" si="2"/>
        <v>0</v>
      </c>
    </row>
    <row r="11" spans="1:9" s="21" customFormat="1" ht="14.25" customHeight="1">
      <c r="A11" s="22">
        <v>8</v>
      </c>
      <c r="B11" s="31" t="s">
        <v>17</v>
      </c>
      <c r="C11" s="31" t="s">
        <v>18</v>
      </c>
      <c r="D11" s="22" t="s">
        <v>19</v>
      </c>
      <c r="E11" s="31" t="s">
        <v>20</v>
      </c>
      <c r="F11" s="38">
        <v>0.056805555555555554</v>
      </c>
      <c r="G11" s="13" t="str">
        <f t="shared" si="0"/>
        <v>6.18/km</v>
      </c>
      <c r="H11" s="17">
        <f t="shared" si="1"/>
        <v>0.008877314814814817</v>
      </c>
      <c r="I11" s="17">
        <f t="shared" si="2"/>
        <v>0</v>
      </c>
    </row>
    <row r="12" spans="1:9" s="21" customFormat="1" ht="14.25" customHeight="1">
      <c r="A12" s="22">
        <v>9</v>
      </c>
      <c r="B12" s="31" t="s">
        <v>21</v>
      </c>
      <c r="C12" s="31" t="s">
        <v>147</v>
      </c>
      <c r="D12" s="22" t="s">
        <v>16</v>
      </c>
      <c r="E12" s="31" t="s">
        <v>22</v>
      </c>
      <c r="F12" s="38">
        <v>0.056886574074074076</v>
      </c>
      <c r="G12" s="13" t="str">
        <f t="shared" si="0"/>
        <v>6.18/km</v>
      </c>
      <c r="H12" s="17">
        <f t="shared" si="1"/>
        <v>0.008958333333333339</v>
      </c>
      <c r="I12" s="17">
        <f t="shared" si="2"/>
        <v>9.25925925925955E-05</v>
      </c>
    </row>
    <row r="13" spans="1:9" s="21" customFormat="1" ht="14.25" customHeight="1">
      <c r="A13" s="22">
        <v>10</v>
      </c>
      <c r="B13" s="31" t="s">
        <v>23</v>
      </c>
      <c r="C13" s="31" t="s">
        <v>154</v>
      </c>
      <c r="D13" s="22" t="s">
        <v>2</v>
      </c>
      <c r="E13" s="31" t="s">
        <v>10</v>
      </c>
      <c r="F13" s="38">
        <v>0.056979166666666664</v>
      </c>
      <c r="G13" s="13" t="str">
        <f t="shared" si="0"/>
        <v>6.19/km</v>
      </c>
      <c r="H13" s="17">
        <f t="shared" si="1"/>
        <v>0.009050925925925928</v>
      </c>
      <c r="I13" s="17">
        <f t="shared" si="2"/>
        <v>0.009050925925925928</v>
      </c>
    </row>
    <row r="14" spans="1:9" s="21" customFormat="1" ht="14.25" customHeight="1">
      <c r="A14" s="22">
        <v>11</v>
      </c>
      <c r="B14" s="31" t="s">
        <v>188</v>
      </c>
      <c r="C14" s="31" t="s">
        <v>148</v>
      </c>
      <c r="D14" s="22" t="s">
        <v>14</v>
      </c>
      <c r="E14" s="31" t="s">
        <v>24</v>
      </c>
      <c r="F14" s="38">
        <v>0.05775462962962963</v>
      </c>
      <c r="G14" s="13" t="str">
        <f t="shared" si="0"/>
        <v>6.24/km</v>
      </c>
      <c r="H14" s="17">
        <f t="shared" si="1"/>
        <v>0.009826388888888891</v>
      </c>
      <c r="I14" s="17">
        <f t="shared" si="2"/>
        <v>0.0016666666666666705</v>
      </c>
    </row>
    <row r="15" spans="1:9" s="21" customFormat="1" ht="14.25" customHeight="1">
      <c r="A15" s="22">
        <v>12</v>
      </c>
      <c r="B15" s="31" t="s">
        <v>25</v>
      </c>
      <c r="C15" s="31" t="s">
        <v>187</v>
      </c>
      <c r="D15" s="22" t="s">
        <v>16</v>
      </c>
      <c r="E15" s="31" t="s">
        <v>26</v>
      </c>
      <c r="F15" s="38">
        <v>0.05982638888888889</v>
      </c>
      <c r="G15" s="13" t="str">
        <f t="shared" si="0"/>
        <v>6.38/km</v>
      </c>
      <c r="H15" s="17">
        <f t="shared" si="1"/>
        <v>0.01189814814814815</v>
      </c>
      <c r="I15" s="17">
        <f t="shared" si="2"/>
        <v>0.0030324074074074073</v>
      </c>
    </row>
    <row r="16" spans="1:9" s="21" customFormat="1" ht="14.25" customHeight="1">
      <c r="A16" s="22">
        <v>13</v>
      </c>
      <c r="B16" s="31" t="s">
        <v>27</v>
      </c>
      <c r="C16" s="31" t="s">
        <v>147</v>
      </c>
      <c r="D16" s="22" t="s">
        <v>28</v>
      </c>
      <c r="E16" s="31" t="s">
        <v>178</v>
      </c>
      <c r="F16" s="38">
        <v>0.060231481481481476</v>
      </c>
      <c r="G16" s="13" t="str">
        <f t="shared" si="0"/>
        <v>6.40/km</v>
      </c>
      <c r="H16" s="17">
        <f t="shared" si="1"/>
        <v>0.01230324074074074</v>
      </c>
      <c r="I16" s="17">
        <f t="shared" si="2"/>
        <v>0</v>
      </c>
    </row>
    <row r="17" spans="1:9" s="21" customFormat="1" ht="14.25" customHeight="1">
      <c r="A17" s="22">
        <v>14</v>
      </c>
      <c r="B17" s="31" t="s">
        <v>29</v>
      </c>
      <c r="C17" s="31" t="s">
        <v>158</v>
      </c>
      <c r="D17" s="22" t="s">
        <v>7</v>
      </c>
      <c r="E17" s="31" t="s">
        <v>22</v>
      </c>
      <c r="F17" s="38">
        <v>0.06049768518518519</v>
      </c>
      <c r="G17" s="13" t="str">
        <f t="shared" si="0"/>
        <v>6.42/km</v>
      </c>
      <c r="H17" s="17">
        <f t="shared" si="1"/>
        <v>0.012569444444444453</v>
      </c>
      <c r="I17" s="17">
        <f t="shared" si="2"/>
        <v>0.006527777777777785</v>
      </c>
    </row>
    <row r="18" spans="1:9" s="21" customFormat="1" ht="14.25" customHeight="1">
      <c r="A18" s="22">
        <v>15</v>
      </c>
      <c r="B18" s="31" t="s">
        <v>30</v>
      </c>
      <c r="C18" s="31" t="s">
        <v>181</v>
      </c>
      <c r="D18" s="22" t="s">
        <v>28</v>
      </c>
      <c r="E18" s="31" t="s">
        <v>118</v>
      </c>
      <c r="F18" s="38">
        <v>0.060787037037037035</v>
      </c>
      <c r="G18" s="13" t="str">
        <f t="shared" si="0"/>
        <v>6.44/km</v>
      </c>
      <c r="H18" s="17">
        <f t="shared" si="1"/>
        <v>0.012858796296296299</v>
      </c>
      <c r="I18" s="17">
        <f t="shared" si="2"/>
        <v>0.0005555555555555591</v>
      </c>
    </row>
    <row r="19" spans="1:9" s="21" customFormat="1" ht="14.25" customHeight="1">
      <c r="A19" s="22">
        <v>16</v>
      </c>
      <c r="B19" s="31" t="s">
        <v>31</v>
      </c>
      <c r="C19" s="31" t="s">
        <v>120</v>
      </c>
      <c r="D19" s="22" t="s">
        <v>28</v>
      </c>
      <c r="E19" s="31" t="s">
        <v>32</v>
      </c>
      <c r="F19" s="38">
        <v>0.060798611111111116</v>
      </c>
      <c r="G19" s="13" t="str">
        <f t="shared" si="0"/>
        <v>6.44/km</v>
      </c>
      <c r="H19" s="17">
        <f t="shared" si="1"/>
        <v>0.01287037037037038</v>
      </c>
      <c r="I19" s="17">
        <f t="shared" si="2"/>
        <v>0.0005671296296296396</v>
      </c>
    </row>
    <row r="20" spans="1:9" s="21" customFormat="1" ht="14.25" customHeight="1">
      <c r="A20" s="22">
        <v>17</v>
      </c>
      <c r="B20" s="31" t="s">
        <v>127</v>
      </c>
      <c r="C20" s="31" t="s">
        <v>142</v>
      </c>
      <c r="D20" s="22" t="s">
        <v>14</v>
      </c>
      <c r="E20" s="31" t="s">
        <v>161</v>
      </c>
      <c r="F20" s="38">
        <v>0.06081018518518518</v>
      </c>
      <c r="G20" s="13" t="str">
        <f t="shared" si="0"/>
        <v>6.44/km</v>
      </c>
      <c r="H20" s="17">
        <f t="shared" si="1"/>
        <v>0.012881944444444446</v>
      </c>
      <c r="I20" s="17">
        <f t="shared" si="2"/>
        <v>0.004722222222222225</v>
      </c>
    </row>
    <row r="21" spans="1:9" s="21" customFormat="1" ht="14.25" customHeight="1">
      <c r="A21" s="22">
        <v>18</v>
      </c>
      <c r="B21" s="31" t="s">
        <v>33</v>
      </c>
      <c r="C21" s="31" t="s">
        <v>149</v>
      </c>
      <c r="D21" s="22" t="s">
        <v>7</v>
      </c>
      <c r="E21" s="31" t="s">
        <v>161</v>
      </c>
      <c r="F21" s="38">
        <v>0.06129629629629629</v>
      </c>
      <c r="G21" s="13" t="str">
        <f t="shared" si="0"/>
        <v>6.47/km</v>
      </c>
      <c r="H21" s="17">
        <f t="shared" si="1"/>
        <v>0.013368055555555557</v>
      </c>
      <c r="I21" s="17">
        <f t="shared" si="2"/>
        <v>0.007326388888888889</v>
      </c>
    </row>
    <row r="22" spans="1:9" s="21" customFormat="1" ht="14.25" customHeight="1">
      <c r="A22" s="22">
        <v>19</v>
      </c>
      <c r="B22" s="31" t="s">
        <v>34</v>
      </c>
      <c r="C22" s="31" t="s">
        <v>167</v>
      </c>
      <c r="D22" s="22" t="s">
        <v>35</v>
      </c>
      <c r="E22" s="31" t="s">
        <v>24</v>
      </c>
      <c r="F22" s="38">
        <v>0.06136574074074074</v>
      </c>
      <c r="G22" s="13" t="str">
        <f t="shared" si="0"/>
        <v>6.48/km</v>
      </c>
      <c r="H22" s="17">
        <f t="shared" si="1"/>
        <v>0.013437500000000005</v>
      </c>
      <c r="I22" s="17">
        <f t="shared" si="2"/>
        <v>0</v>
      </c>
    </row>
    <row r="23" spans="1:9" s="21" customFormat="1" ht="14.25" customHeight="1">
      <c r="A23" s="22">
        <v>20</v>
      </c>
      <c r="B23" s="31" t="s">
        <v>36</v>
      </c>
      <c r="C23" s="31" t="s">
        <v>153</v>
      </c>
      <c r="D23" s="22" t="s">
        <v>2</v>
      </c>
      <c r="E23" s="31" t="s">
        <v>37</v>
      </c>
      <c r="F23" s="38">
        <v>0.061967592592592595</v>
      </c>
      <c r="G23" s="13" t="str">
        <f t="shared" si="0"/>
        <v>6.52/km</v>
      </c>
      <c r="H23" s="17">
        <f t="shared" si="1"/>
        <v>0.014039351851851858</v>
      </c>
      <c r="I23" s="17">
        <f t="shared" si="2"/>
        <v>0.014039351851851858</v>
      </c>
    </row>
    <row r="24" spans="1:9" s="21" customFormat="1" ht="14.25" customHeight="1">
      <c r="A24" s="22">
        <v>21</v>
      </c>
      <c r="B24" s="31" t="s">
        <v>38</v>
      </c>
      <c r="C24" s="31" t="s">
        <v>191</v>
      </c>
      <c r="D24" s="22" t="s">
        <v>35</v>
      </c>
      <c r="E24" s="31" t="s">
        <v>183</v>
      </c>
      <c r="F24" s="38">
        <v>0.06251157407407408</v>
      </c>
      <c r="G24" s="13" t="str">
        <f t="shared" si="0"/>
        <v>6.55/km</v>
      </c>
      <c r="H24" s="17">
        <f t="shared" si="1"/>
        <v>0.014583333333333344</v>
      </c>
      <c r="I24" s="17">
        <f t="shared" si="2"/>
        <v>0.001145833333333339</v>
      </c>
    </row>
    <row r="25" spans="1:9" s="21" customFormat="1" ht="14.25" customHeight="1">
      <c r="A25" s="22">
        <v>22</v>
      </c>
      <c r="B25" s="31" t="s">
        <v>39</v>
      </c>
      <c r="C25" s="31" t="s">
        <v>167</v>
      </c>
      <c r="D25" s="22" t="s">
        <v>7</v>
      </c>
      <c r="E25" s="31" t="s">
        <v>10</v>
      </c>
      <c r="F25" s="38">
        <v>0.06333333333333334</v>
      </c>
      <c r="G25" s="13" t="str">
        <f t="shared" si="0"/>
        <v>7.01/km</v>
      </c>
      <c r="H25" s="17">
        <f t="shared" si="1"/>
        <v>0.015405092592592602</v>
      </c>
      <c r="I25" s="17">
        <f t="shared" si="2"/>
        <v>0.009363425925925935</v>
      </c>
    </row>
    <row r="26" spans="1:9" s="21" customFormat="1" ht="14.25" customHeight="1">
      <c r="A26" s="22">
        <v>23</v>
      </c>
      <c r="B26" s="31" t="s">
        <v>40</v>
      </c>
      <c r="C26" s="31" t="s">
        <v>148</v>
      </c>
      <c r="D26" s="22" t="s">
        <v>14</v>
      </c>
      <c r="E26" s="31" t="s">
        <v>37</v>
      </c>
      <c r="F26" s="38">
        <v>0.06474537037037037</v>
      </c>
      <c r="G26" s="13" t="str">
        <f t="shared" si="0"/>
        <v>7.10/km</v>
      </c>
      <c r="H26" s="17">
        <f t="shared" si="1"/>
        <v>0.016817129629629633</v>
      </c>
      <c r="I26" s="17">
        <f t="shared" si="2"/>
        <v>0.008657407407407412</v>
      </c>
    </row>
    <row r="27" spans="1:9" s="25" customFormat="1" ht="14.25" customHeight="1">
      <c r="A27" s="22">
        <v>24</v>
      </c>
      <c r="B27" s="31" t="s">
        <v>171</v>
      </c>
      <c r="C27" s="31" t="s">
        <v>125</v>
      </c>
      <c r="D27" s="22" t="s">
        <v>7</v>
      </c>
      <c r="E27" s="31" t="s">
        <v>41</v>
      </c>
      <c r="F27" s="38">
        <v>0.06475694444444445</v>
      </c>
      <c r="G27" s="23" t="str">
        <f t="shared" si="0"/>
        <v>7.10/km</v>
      </c>
      <c r="H27" s="24">
        <f t="shared" si="1"/>
        <v>0.016828703703703714</v>
      </c>
      <c r="I27" s="24">
        <f t="shared" si="2"/>
        <v>0.010787037037037046</v>
      </c>
    </row>
    <row r="28" spans="1:9" s="21" customFormat="1" ht="14.25" customHeight="1">
      <c r="A28" s="26">
        <v>25</v>
      </c>
      <c r="B28" s="31" t="s">
        <v>185</v>
      </c>
      <c r="C28" s="31" t="s">
        <v>165</v>
      </c>
      <c r="D28" s="22" t="s">
        <v>14</v>
      </c>
      <c r="E28" s="31" t="s">
        <v>22</v>
      </c>
      <c r="F28" s="38">
        <v>0.06686342592592592</v>
      </c>
      <c r="G28" s="13" t="str">
        <f t="shared" si="0"/>
        <v>7.24/km</v>
      </c>
      <c r="H28" s="17">
        <f t="shared" si="1"/>
        <v>0.018935185185185187</v>
      </c>
      <c r="I28" s="17">
        <f t="shared" si="2"/>
        <v>0.010775462962962966</v>
      </c>
    </row>
    <row r="29" spans="1:9" s="21" customFormat="1" ht="14.25" customHeight="1">
      <c r="A29" s="22">
        <v>26</v>
      </c>
      <c r="B29" s="31" t="s">
        <v>42</v>
      </c>
      <c r="C29" s="31" t="s">
        <v>152</v>
      </c>
      <c r="D29" s="22" t="s">
        <v>2</v>
      </c>
      <c r="E29" s="31" t="s">
        <v>178</v>
      </c>
      <c r="F29" s="38">
        <v>0.06697916666666666</v>
      </c>
      <c r="G29" s="13" t="str">
        <f t="shared" si="0"/>
        <v>7.25/km</v>
      </c>
      <c r="H29" s="17">
        <f t="shared" si="1"/>
        <v>0.019050925925925923</v>
      </c>
      <c r="I29" s="17">
        <f t="shared" si="2"/>
        <v>0.019050925925925923</v>
      </c>
    </row>
    <row r="30" spans="1:9" s="21" customFormat="1" ht="14.25" customHeight="1">
      <c r="A30" s="22">
        <v>27</v>
      </c>
      <c r="B30" s="31" t="s">
        <v>123</v>
      </c>
      <c r="C30" s="31" t="s">
        <v>43</v>
      </c>
      <c r="D30" s="22" t="s">
        <v>28</v>
      </c>
      <c r="E30" s="31" t="s">
        <v>22</v>
      </c>
      <c r="F30" s="38">
        <v>0.06761574074074074</v>
      </c>
      <c r="G30" s="13" t="str">
        <f t="shared" si="0"/>
        <v>7.29/km</v>
      </c>
      <c r="H30" s="17">
        <f t="shared" si="1"/>
        <v>0.019687500000000004</v>
      </c>
      <c r="I30" s="17">
        <f t="shared" si="2"/>
        <v>0.007384259259259264</v>
      </c>
    </row>
    <row r="31" spans="1:9" s="21" customFormat="1" ht="14.25" customHeight="1">
      <c r="A31" s="22">
        <v>28</v>
      </c>
      <c r="B31" s="31" t="s">
        <v>44</v>
      </c>
      <c r="C31" s="31" t="s">
        <v>180</v>
      </c>
      <c r="D31" s="22" t="s">
        <v>7</v>
      </c>
      <c r="E31" s="31" t="s">
        <v>183</v>
      </c>
      <c r="F31" s="38">
        <v>0.06766203703703703</v>
      </c>
      <c r="G31" s="13" t="str">
        <f t="shared" si="0"/>
        <v>7.30/km</v>
      </c>
      <c r="H31" s="17">
        <f t="shared" si="1"/>
        <v>0.019733796296296298</v>
      </c>
      <c r="I31" s="17">
        <f t="shared" si="2"/>
        <v>0.01369212962962963</v>
      </c>
    </row>
    <row r="32" spans="1:9" s="21" customFormat="1" ht="14.25" customHeight="1">
      <c r="A32" s="28">
        <v>29</v>
      </c>
      <c r="B32" s="32" t="s">
        <v>45</v>
      </c>
      <c r="C32" s="32" t="s">
        <v>152</v>
      </c>
      <c r="D32" s="28" t="s">
        <v>2</v>
      </c>
      <c r="E32" s="32" t="s">
        <v>128</v>
      </c>
      <c r="F32" s="39">
        <v>0.06856481481481481</v>
      </c>
      <c r="G32" s="14" t="str">
        <f t="shared" si="0"/>
        <v>7.36/km</v>
      </c>
      <c r="H32" s="18">
        <f t="shared" si="1"/>
        <v>0.020636574074074078</v>
      </c>
      <c r="I32" s="18">
        <f t="shared" si="2"/>
        <v>0.020636574074074078</v>
      </c>
    </row>
    <row r="33" spans="1:9" s="21" customFormat="1" ht="14.25" customHeight="1">
      <c r="A33" s="22">
        <v>30</v>
      </c>
      <c r="B33" s="31" t="s">
        <v>46</v>
      </c>
      <c r="C33" s="31" t="s">
        <v>157</v>
      </c>
      <c r="D33" s="22" t="s">
        <v>28</v>
      </c>
      <c r="E33" s="31" t="s">
        <v>190</v>
      </c>
      <c r="F33" s="38">
        <v>0.06866898148148148</v>
      </c>
      <c r="G33" s="13" t="str">
        <f t="shared" si="0"/>
        <v>7.36/km</v>
      </c>
      <c r="H33" s="17">
        <f t="shared" si="1"/>
        <v>0.020740740740740747</v>
      </c>
      <c r="I33" s="17">
        <f t="shared" si="2"/>
        <v>0.008437500000000007</v>
      </c>
    </row>
    <row r="34" spans="1:9" s="21" customFormat="1" ht="14.25" customHeight="1">
      <c r="A34" s="22">
        <v>31</v>
      </c>
      <c r="B34" s="31" t="s">
        <v>47</v>
      </c>
      <c r="C34" s="31" t="s">
        <v>149</v>
      </c>
      <c r="D34" s="22" t="s">
        <v>7</v>
      </c>
      <c r="E34" s="31" t="s">
        <v>24</v>
      </c>
      <c r="F34" s="38">
        <v>0.0691087962962963</v>
      </c>
      <c r="G34" s="13" t="str">
        <f t="shared" si="0"/>
        <v>7.39/km</v>
      </c>
      <c r="H34" s="17">
        <f t="shared" si="1"/>
        <v>0.021180555555555557</v>
      </c>
      <c r="I34" s="17">
        <f t="shared" si="2"/>
        <v>0.01513888888888889</v>
      </c>
    </row>
    <row r="35" spans="1:9" s="21" customFormat="1" ht="14.25" customHeight="1">
      <c r="A35" s="22">
        <v>32</v>
      </c>
      <c r="B35" s="31" t="s">
        <v>0</v>
      </c>
      <c r="C35" s="31" t="s">
        <v>48</v>
      </c>
      <c r="D35" s="22" t="s">
        <v>2</v>
      </c>
      <c r="E35" s="31" t="s">
        <v>49</v>
      </c>
      <c r="F35" s="38">
        <v>0.06918981481481482</v>
      </c>
      <c r="G35" s="13" t="str">
        <f t="shared" si="0"/>
        <v>7.40/km</v>
      </c>
      <c r="H35" s="17">
        <f t="shared" si="1"/>
        <v>0.02126157407407408</v>
      </c>
      <c r="I35" s="17">
        <f t="shared" si="2"/>
        <v>0.02126157407407408</v>
      </c>
    </row>
    <row r="36" spans="1:9" s="21" customFormat="1" ht="14.25" customHeight="1">
      <c r="A36" s="22">
        <v>33</v>
      </c>
      <c r="B36" s="31" t="s">
        <v>50</v>
      </c>
      <c r="C36" s="31" t="s">
        <v>145</v>
      </c>
      <c r="D36" s="22" t="s">
        <v>35</v>
      </c>
      <c r="E36" s="31" t="s">
        <v>51</v>
      </c>
      <c r="F36" s="38">
        <v>0.06929398148148148</v>
      </c>
      <c r="G36" s="13" t="str">
        <f t="shared" si="0"/>
        <v>7.41/km</v>
      </c>
      <c r="H36" s="17">
        <f t="shared" si="1"/>
        <v>0.021365740740740748</v>
      </c>
      <c r="I36" s="17">
        <f aca="true" t="shared" si="3" ref="I36:I66">F36-INDEX($F$4:$F$1077,MATCH(D36,$D$4:$D$1077,0))</f>
        <v>0.007928240740740743</v>
      </c>
    </row>
    <row r="37" spans="1:9" s="21" customFormat="1" ht="14.25" customHeight="1">
      <c r="A37" s="22">
        <v>34</v>
      </c>
      <c r="B37" s="31" t="s">
        <v>52</v>
      </c>
      <c r="C37" s="31" t="s">
        <v>144</v>
      </c>
      <c r="D37" s="22" t="s">
        <v>7</v>
      </c>
      <c r="E37" s="31" t="s">
        <v>22</v>
      </c>
      <c r="F37" s="38">
        <v>0.06966435185185185</v>
      </c>
      <c r="G37" s="13" t="str">
        <f t="shared" si="0"/>
        <v>7.43/km</v>
      </c>
      <c r="H37" s="17">
        <f aca="true" t="shared" si="4" ref="H37:H46">F37-$F$4</f>
        <v>0.021736111111111116</v>
      </c>
      <c r="I37" s="17">
        <f t="shared" si="3"/>
        <v>0.01569444444444445</v>
      </c>
    </row>
    <row r="38" spans="1:9" s="21" customFormat="1" ht="14.25" customHeight="1">
      <c r="A38" s="22">
        <v>35</v>
      </c>
      <c r="B38" s="31" t="s">
        <v>166</v>
      </c>
      <c r="C38" s="31" t="s">
        <v>146</v>
      </c>
      <c r="D38" s="22" t="s">
        <v>28</v>
      </c>
      <c r="E38" s="31" t="s">
        <v>53</v>
      </c>
      <c r="F38" s="38">
        <v>0.07050925925925926</v>
      </c>
      <c r="G38" s="13" t="str">
        <f t="shared" si="0"/>
        <v>7.49/km</v>
      </c>
      <c r="H38" s="17">
        <f t="shared" si="4"/>
        <v>0.02258101851851852</v>
      </c>
      <c r="I38" s="17">
        <f t="shared" si="3"/>
        <v>0.010277777777777782</v>
      </c>
    </row>
    <row r="39" spans="1:9" s="21" customFormat="1" ht="14.25" customHeight="1">
      <c r="A39" s="22">
        <v>36</v>
      </c>
      <c r="B39" s="31" t="s">
        <v>34</v>
      </c>
      <c r="C39" s="31" t="s">
        <v>156</v>
      </c>
      <c r="D39" s="22" t="s">
        <v>14</v>
      </c>
      <c r="E39" s="31" t="s">
        <v>37</v>
      </c>
      <c r="F39" s="38">
        <v>0.07100694444444444</v>
      </c>
      <c r="G39" s="13" t="str">
        <f t="shared" si="0"/>
        <v>7.52/km</v>
      </c>
      <c r="H39" s="17">
        <f t="shared" si="4"/>
        <v>0.023078703703703705</v>
      </c>
      <c r="I39" s="17">
        <f t="shared" si="3"/>
        <v>0.014918981481481484</v>
      </c>
    </row>
    <row r="40" spans="1:9" s="21" customFormat="1" ht="14.25" customHeight="1">
      <c r="A40" s="22">
        <v>37</v>
      </c>
      <c r="B40" s="31" t="s">
        <v>54</v>
      </c>
      <c r="C40" s="31" t="s">
        <v>151</v>
      </c>
      <c r="D40" s="22" t="s">
        <v>19</v>
      </c>
      <c r="E40" s="31" t="s">
        <v>37</v>
      </c>
      <c r="F40" s="38">
        <v>0.07108796296296296</v>
      </c>
      <c r="G40" s="13" t="str">
        <f t="shared" si="0"/>
        <v>7.52/km</v>
      </c>
      <c r="H40" s="17">
        <f t="shared" si="4"/>
        <v>0.023159722222222227</v>
      </c>
      <c r="I40" s="17">
        <f t="shared" si="3"/>
        <v>0.01428240740740741</v>
      </c>
    </row>
    <row r="41" spans="1:9" s="21" customFormat="1" ht="14.25" customHeight="1">
      <c r="A41" s="22">
        <v>38</v>
      </c>
      <c r="B41" s="31" t="s">
        <v>55</v>
      </c>
      <c r="C41" s="31" t="s">
        <v>160</v>
      </c>
      <c r="D41" s="22" t="s">
        <v>14</v>
      </c>
      <c r="E41" s="31" t="s">
        <v>37</v>
      </c>
      <c r="F41" s="38">
        <v>0.07150462962962963</v>
      </c>
      <c r="G41" s="13" t="str">
        <f t="shared" si="0"/>
        <v>7.55/km</v>
      </c>
      <c r="H41" s="17">
        <f t="shared" si="4"/>
        <v>0.02357638888888889</v>
      </c>
      <c r="I41" s="17">
        <f t="shared" si="3"/>
        <v>0.015416666666666669</v>
      </c>
    </row>
    <row r="42" spans="1:9" s="21" customFormat="1" ht="14.25" customHeight="1">
      <c r="A42" s="22">
        <v>39</v>
      </c>
      <c r="B42" s="31" t="s">
        <v>56</v>
      </c>
      <c r="C42" s="31" t="s">
        <v>57</v>
      </c>
      <c r="D42" s="22" t="s">
        <v>2</v>
      </c>
      <c r="E42" s="31" t="s">
        <v>58</v>
      </c>
      <c r="F42" s="38">
        <v>0.07177083333333334</v>
      </c>
      <c r="G42" s="13" t="str">
        <f t="shared" si="0"/>
        <v>7.57/km</v>
      </c>
      <c r="H42" s="17">
        <f t="shared" si="4"/>
        <v>0.023842592592592603</v>
      </c>
      <c r="I42" s="17">
        <f t="shared" si="3"/>
        <v>0.023842592592592603</v>
      </c>
    </row>
    <row r="43" spans="1:9" s="21" customFormat="1" ht="14.25" customHeight="1">
      <c r="A43" s="22">
        <v>40</v>
      </c>
      <c r="B43" s="31" t="s">
        <v>119</v>
      </c>
      <c r="C43" s="31" t="s">
        <v>162</v>
      </c>
      <c r="D43" s="22" t="s">
        <v>16</v>
      </c>
      <c r="E43" s="31" t="s">
        <v>184</v>
      </c>
      <c r="F43" s="38">
        <v>0.07188657407407407</v>
      </c>
      <c r="G43" s="13" t="str">
        <f t="shared" si="0"/>
        <v>7.58/km</v>
      </c>
      <c r="H43" s="17">
        <f t="shared" si="4"/>
        <v>0.02395833333333334</v>
      </c>
      <c r="I43" s="17">
        <f t="shared" si="3"/>
        <v>0.015092592592592595</v>
      </c>
    </row>
    <row r="44" spans="1:9" s="21" customFormat="1" ht="14.25" customHeight="1">
      <c r="A44" s="22">
        <v>41</v>
      </c>
      <c r="B44" s="31" t="s">
        <v>59</v>
      </c>
      <c r="C44" s="31" t="s">
        <v>170</v>
      </c>
      <c r="D44" s="22" t="s">
        <v>28</v>
      </c>
      <c r="E44" s="31" t="s">
        <v>37</v>
      </c>
      <c r="F44" s="38">
        <v>0.07236111111111111</v>
      </c>
      <c r="G44" s="13" t="str">
        <f t="shared" si="0"/>
        <v>8.01/km</v>
      </c>
      <c r="H44" s="17">
        <f t="shared" si="4"/>
        <v>0.024432870370370376</v>
      </c>
      <c r="I44" s="17">
        <f t="shared" si="3"/>
        <v>0.012129629629629636</v>
      </c>
    </row>
    <row r="45" spans="1:9" s="21" customFormat="1" ht="14.25" customHeight="1">
      <c r="A45" s="22">
        <v>42</v>
      </c>
      <c r="B45" s="31" t="s">
        <v>60</v>
      </c>
      <c r="C45" s="31" t="s">
        <v>156</v>
      </c>
      <c r="D45" s="22" t="s">
        <v>61</v>
      </c>
      <c r="E45" s="31" t="s">
        <v>62</v>
      </c>
      <c r="F45" s="38">
        <v>0.07247685185185186</v>
      </c>
      <c r="G45" s="13" t="str">
        <f t="shared" si="0"/>
        <v>8.02/km</v>
      </c>
      <c r="H45" s="17">
        <f t="shared" si="4"/>
        <v>0.024548611111111125</v>
      </c>
      <c r="I45" s="17">
        <f t="shared" si="3"/>
        <v>0</v>
      </c>
    </row>
    <row r="46" spans="1:9" s="21" customFormat="1" ht="14.25" customHeight="1">
      <c r="A46" s="22">
        <v>43</v>
      </c>
      <c r="B46" s="31" t="s">
        <v>63</v>
      </c>
      <c r="C46" s="31" t="s">
        <v>162</v>
      </c>
      <c r="D46" s="22" t="s">
        <v>28</v>
      </c>
      <c r="E46" s="31" t="s">
        <v>22</v>
      </c>
      <c r="F46" s="38">
        <v>0.07287037037037036</v>
      </c>
      <c r="G46" s="13" t="str">
        <f t="shared" si="0"/>
        <v>8.04/km</v>
      </c>
      <c r="H46" s="17">
        <f t="shared" si="4"/>
        <v>0.024942129629629627</v>
      </c>
      <c r="I46" s="17">
        <f t="shared" si="3"/>
        <v>0.012638888888888887</v>
      </c>
    </row>
    <row r="47" spans="1:9" s="21" customFormat="1" ht="14.25" customHeight="1">
      <c r="A47" s="22">
        <v>44</v>
      </c>
      <c r="B47" s="31" t="s">
        <v>64</v>
      </c>
      <c r="C47" s="31" t="s">
        <v>65</v>
      </c>
      <c r="D47" s="22" t="s">
        <v>28</v>
      </c>
      <c r="E47" s="31" t="s">
        <v>66</v>
      </c>
      <c r="F47" s="38">
        <v>0.07359953703703703</v>
      </c>
      <c r="G47" s="13" t="str">
        <f t="shared" si="0"/>
        <v>8.09/km</v>
      </c>
      <c r="H47" s="17">
        <f aca="true" t="shared" si="5" ref="H47:H83">F47-$F$4</f>
        <v>0.025671296296296296</v>
      </c>
      <c r="I47" s="17">
        <f t="shared" si="3"/>
        <v>0.013368055555555557</v>
      </c>
    </row>
    <row r="48" spans="1:9" s="21" customFormat="1" ht="14.25" customHeight="1">
      <c r="A48" s="22">
        <v>45</v>
      </c>
      <c r="B48" s="31" t="s">
        <v>67</v>
      </c>
      <c r="C48" s="31" t="s">
        <v>159</v>
      </c>
      <c r="D48" s="22" t="s">
        <v>2</v>
      </c>
      <c r="E48" s="31" t="s">
        <v>66</v>
      </c>
      <c r="F48" s="38">
        <v>0.07439814814814814</v>
      </c>
      <c r="G48" s="13" t="str">
        <f t="shared" si="0"/>
        <v>8.14/km</v>
      </c>
      <c r="H48" s="17">
        <f t="shared" si="5"/>
        <v>0.026469907407407407</v>
      </c>
      <c r="I48" s="17">
        <f t="shared" si="3"/>
        <v>0.026469907407407407</v>
      </c>
    </row>
    <row r="49" spans="1:9" s="21" customFormat="1" ht="14.25" customHeight="1">
      <c r="A49" s="22">
        <v>46</v>
      </c>
      <c r="B49" s="31" t="s">
        <v>68</v>
      </c>
      <c r="C49" s="31" t="s">
        <v>175</v>
      </c>
      <c r="D49" s="22" t="s">
        <v>35</v>
      </c>
      <c r="E49" s="31" t="s">
        <v>182</v>
      </c>
      <c r="F49" s="38">
        <v>0.07538194444444445</v>
      </c>
      <c r="G49" s="13" t="str">
        <f t="shared" si="0"/>
        <v>8.21/km</v>
      </c>
      <c r="H49" s="17">
        <f t="shared" si="5"/>
        <v>0.02745370370370371</v>
      </c>
      <c r="I49" s="17">
        <f t="shared" si="3"/>
        <v>0.014016203703703704</v>
      </c>
    </row>
    <row r="50" spans="1:9" s="21" customFormat="1" ht="14.25" customHeight="1">
      <c r="A50" s="28">
        <v>47</v>
      </c>
      <c r="B50" s="32" t="s">
        <v>126</v>
      </c>
      <c r="C50" s="32" t="s">
        <v>193</v>
      </c>
      <c r="D50" s="28" t="s">
        <v>61</v>
      </c>
      <c r="E50" s="32" t="s">
        <v>128</v>
      </c>
      <c r="F50" s="39">
        <v>0.0759375</v>
      </c>
      <c r="G50" s="14" t="str">
        <f t="shared" si="0"/>
        <v>8.25/km</v>
      </c>
      <c r="H50" s="18">
        <f t="shared" si="5"/>
        <v>0.02800925925925927</v>
      </c>
      <c r="I50" s="18">
        <f t="shared" si="3"/>
        <v>0.0034606481481481433</v>
      </c>
    </row>
    <row r="51" spans="1:9" s="21" customFormat="1" ht="14.25" customHeight="1">
      <c r="A51" s="22">
        <v>48</v>
      </c>
      <c r="B51" s="31" t="s">
        <v>69</v>
      </c>
      <c r="C51" s="31" t="s">
        <v>147</v>
      </c>
      <c r="D51" s="22" t="s">
        <v>14</v>
      </c>
      <c r="E51" s="31" t="s">
        <v>22</v>
      </c>
      <c r="F51" s="38">
        <v>0.07694444444444444</v>
      </c>
      <c r="G51" s="13" t="str">
        <f t="shared" si="0"/>
        <v>8.31/km</v>
      </c>
      <c r="H51" s="17">
        <f t="shared" si="5"/>
        <v>0.029016203703703704</v>
      </c>
      <c r="I51" s="17">
        <f t="shared" si="3"/>
        <v>0.020856481481481483</v>
      </c>
    </row>
    <row r="52" spans="1:9" s="21" customFormat="1" ht="14.25" customHeight="1">
      <c r="A52" s="22">
        <v>49</v>
      </c>
      <c r="B52" s="31" t="s">
        <v>70</v>
      </c>
      <c r="C52" s="31" t="s">
        <v>154</v>
      </c>
      <c r="D52" s="22" t="s">
        <v>28</v>
      </c>
      <c r="E52" s="31" t="s">
        <v>71</v>
      </c>
      <c r="F52" s="38">
        <v>0.07759259259259259</v>
      </c>
      <c r="G52" s="13" t="str">
        <f t="shared" si="0"/>
        <v>8.36/km</v>
      </c>
      <c r="H52" s="17">
        <f t="shared" si="5"/>
        <v>0.02966435185185185</v>
      </c>
      <c r="I52" s="17">
        <f t="shared" si="3"/>
        <v>0.017361111111111112</v>
      </c>
    </row>
    <row r="53" spans="1:9" s="8" customFormat="1" ht="14.25" customHeight="1">
      <c r="A53" s="22">
        <v>50</v>
      </c>
      <c r="B53" s="31" t="s">
        <v>123</v>
      </c>
      <c r="C53" s="31" t="s">
        <v>192</v>
      </c>
      <c r="D53" s="22" t="s">
        <v>7</v>
      </c>
      <c r="E53" s="31" t="s">
        <v>22</v>
      </c>
      <c r="F53" s="38">
        <v>0.07778935185185186</v>
      </c>
      <c r="G53" s="13" t="str">
        <f t="shared" si="0"/>
        <v>8.37/km</v>
      </c>
      <c r="H53" s="17">
        <f t="shared" si="5"/>
        <v>0.029861111111111123</v>
      </c>
      <c r="I53" s="17">
        <f t="shared" si="3"/>
        <v>0.023819444444444456</v>
      </c>
    </row>
    <row r="54" spans="1:9" s="21" customFormat="1" ht="14.25" customHeight="1">
      <c r="A54" s="22">
        <v>51</v>
      </c>
      <c r="B54" s="31" t="s">
        <v>21</v>
      </c>
      <c r="C54" s="31" t="s">
        <v>156</v>
      </c>
      <c r="D54" s="22" t="s">
        <v>14</v>
      </c>
      <c r="E54" s="31" t="s">
        <v>22</v>
      </c>
      <c r="F54" s="38">
        <v>0.07875</v>
      </c>
      <c r="G54" s="13" t="str">
        <f t="shared" si="0"/>
        <v>8.43/km</v>
      </c>
      <c r="H54" s="17">
        <f t="shared" si="5"/>
        <v>0.030821759259259264</v>
      </c>
      <c r="I54" s="17">
        <f t="shared" si="3"/>
        <v>0.022662037037037043</v>
      </c>
    </row>
    <row r="55" spans="1:9" s="21" customFormat="1" ht="14.25" customHeight="1">
      <c r="A55" s="22">
        <v>52</v>
      </c>
      <c r="B55" s="31" t="s">
        <v>72</v>
      </c>
      <c r="C55" s="31" t="s">
        <v>141</v>
      </c>
      <c r="D55" s="22" t="s">
        <v>2</v>
      </c>
      <c r="E55" s="31" t="s">
        <v>66</v>
      </c>
      <c r="F55" s="38">
        <v>0.0793287037037037</v>
      </c>
      <c r="G55" s="13" t="str">
        <f t="shared" si="0"/>
        <v>8.47/km</v>
      </c>
      <c r="H55" s="17">
        <f t="shared" si="5"/>
        <v>0.03140046296296297</v>
      </c>
      <c r="I55" s="17">
        <f t="shared" si="3"/>
        <v>0.03140046296296297</v>
      </c>
    </row>
    <row r="56" spans="1:9" s="21" customFormat="1" ht="14.25" customHeight="1">
      <c r="A56" s="22">
        <v>53</v>
      </c>
      <c r="B56" s="31" t="s">
        <v>73</v>
      </c>
      <c r="C56" s="31" t="s">
        <v>142</v>
      </c>
      <c r="D56" s="22" t="s">
        <v>61</v>
      </c>
      <c r="E56" s="31" t="s">
        <v>22</v>
      </c>
      <c r="F56" s="38">
        <v>0.08025462962962963</v>
      </c>
      <c r="G56" s="13" t="str">
        <f t="shared" si="0"/>
        <v>8.53/km</v>
      </c>
      <c r="H56" s="17">
        <f t="shared" si="5"/>
        <v>0.0323263888888889</v>
      </c>
      <c r="I56" s="17">
        <f t="shared" si="3"/>
        <v>0.007777777777777772</v>
      </c>
    </row>
    <row r="57" spans="1:9" s="21" customFormat="1" ht="14.25" customHeight="1">
      <c r="A57" s="22">
        <v>54</v>
      </c>
      <c r="B57" s="31" t="s">
        <v>74</v>
      </c>
      <c r="C57" s="31" t="s">
        <v>142</v>
      </c>
      <c r="D57" s="22" t="s">
        <v>28</v>
      </c>
      <c r="E57" s="31" t="s">
        <v>66</v>
      </c>
      <c r="F57" s="38">
        <v>0</v>
      </c>
      <c r="G57" s="13" t="str">
        <f t="shared" si="0"/>
        <v>0.00/km</v>
      </c>
      <c r="H57" s="17">
        <f>F57-$F$4</f>
        <v>-0.04792824074074074</v>
      </c>
      <c r="I57" s="17">
        <f t="shared" si="3"/>
        <v>-0.060231481481481476</v>
      </c>
    </row>
    <row r="58" spans="1:9" s="21" customFormat="1" ht="14.25" customHeight="1">
      <c r="A58" s="22">
        <v>55</v>
      </c>
      <c r="B58" s="31" t="s">
        <v>75</v>
      </c>
      <c r="C58" s="31" t="s">
        <v>155</v>
      </c>
      <c r="D58" s="22" t="s">
        <v>19</v>
      </c>
      <c r="E58" s="31" t="s">
        <v>76</v>
      </c>
      <c r="F58" s="38">
        <v>0</v>
      </c>
      <c r="G58" s="13" t="str">
        <f t="shared" si="0"/>
        <v>0.00/km</v>
      </c>
      <c r="H58" s="17">
        <f t="shared" si="5"/>
        <v>-0.04792824074074074</v>
      </c>
      <c r="I58" s="17">
        <f t="shared" si="3"/>
        <v>-0.056805555555555554</v>
      </c>
    </row>
    <row r="59" spans="1:9" s="21" customFormat="1" ht="14.25" customHeight="1">
      <c r="A59" s="22">
        <v>56</v>
      </c>
      <c r="B59" s="31" t="s">
        <v>117</v>
      </c>
      <c r="C59" s="31" t="s">
        <v>173</v>
      </c>
      <c r="D59" s="22" t="s">
        <v>35</v>
      </c>
      <c r="E59" s="31" t="s">
        <v>76</v>
      </c>
      <c r="F59" s="38">
        <v>0.08554398148148147</v>
      </c>
      <c r="G59" s="13" t="str">
        <f t="shared" si="0"/>
        <v>9.29/km</v>
      </c>
      <c r="H59" s="17">
        <f t="shared" si="5"/>
        <v>0.037615740740740734</v>
      </c>
      <c r="I59" s="17">
        <f t="shared" si="3"/>
        <v>0.02417824074074073</v>
      </c>
    </row>
    <row r="60" spans="1:9" s="21" customFormat="1" ht="14.25" customHeight="1">
      <c r="A60" s="22">
        <v>57</v>
      </c>
      <c r="B60" s="31" t="s">
        <v>77</v>
      </c>
      <c r="C60" s="31" t="s">
        <v>143</v>
      </c>
      <c r="D60" s="22" t="s">
        <v>7</v>
      </c>
      <c r="E60" s="31" t="s">
        <v>163</v>
      </c>
      <c r="F60" s="38">
        <v>0.0855787037037037</v>
      </c>
      <c r="G60" s="13" t="str">
        <f t="shared" si="0"/>
        <v>9.29/km</v>
      </c>
      <c r="H60" s="17">
        <f t="shared" si="5"/>
        <v>0.03765046296296296</v>
      </c>
      <c r="I60" s="17">
        <f t="shared" si="3"/>
        <v>0.031608796296296295</v>
      </c>
    </row>
    <row r="61" spans="1:9" s="21" customFormat="1" ht="14.25" customHeight="1">
      <c r="A61" s="22">
        <v>58</v>
      </c>
      <c r="B61" s="31" t="s">
        <v>172</v>
      </c>
      <c r="C61" s="31" t="s">
        <v>145</v>
      </c>
      <c r="D61" s="22" t="s">
        <v>61</v>
      </c>
      <c r="E61" s="31" t="s">
        <v>78</v>
      </c>
      <c r="F61" s="38">
        <v>0.08577546296296296</v>
      </c>
      <c r="G61" s="13" t="str">
        <f t="shared" si="0"/>
        <v>9.30/km</v>
      </c>
      <c r="H61" s="17">
        <f t="shared" si="5"/>
        <v>0.03784722222222222</v>
      </c>
      <c r="I61" s="17">
        <f t="shared" si="3"/>
        <v>0.013298611111111094</v>
      </c>
    </row>
    <row r="62" spans="1:9" s="21" customFormat="1" ht="14.25" customHeight="1">
      <c r="A62" s="22">
        <v>59</v>
      </c>
      <c r="B62" s="31" t="s">
        <v>79</v>
      </c>
      <c r="C62" s="31" t="s">
        <v>164</v>
      </c>
      <c r="D62" s="22" t="s">
        <v>28</v>
      </c>
      <c r="E62" s="31" t="s">
        <v>76</v>
      </c>
      <c r="F62" s="38">
        <v>0.08625</v>
      </c>
      <c r="G62" s="13" t="str">
        <f t="shared" si="0"/>
        <v>9.33/km</v>
      </c>
      <c r="H62" s="17">
        <f t="shared" si="5"/>
        <v>0.03832175925925926</v>
      </c>
      <c r="I62" s="17">
        <f t="shared" si="3"/>
        <v>0.026018518518518517</v>
      </c>
    </row>
    <row r="63" spans="1:9" s="21" customFormat="1" ht="14.25" customHeight="1">
      <c r="A63" s="28">
        <v>60</v>
      </c>
      <c r="B63" s="32" t="s">
        <v>80</v>
      </c>
      <c r="C63" s="32" t="s">
        <v>186</v>
      </c>
      <c r="D63" s="28" t="s">
        <v>2</v>
      </c>
      <c r="E63" s="32" t="s">
        <v>128</v>
      </c>
      <c r="F63" s="39">
        <v>0</v>
      </c>
      <c r="G63" s="14" t="str">
        <f t="shared" si="0"/>
        <v>0.00/km</v>
      </c>
      <c r="H63" s="18">
        <f t="shared" si="5"/>
        <v>-0.04792824074074074</v>
      </c>
      <c r="I63" s="18">
        <f t="shared" si="3"/>
        <v>-0.04792824074074074</v>
      </c>
    </row>
    <row r="64" spans="1:9" s="21" customFormat="1" ht="14.25" customHeight="1">
      <c r="A64" s="22">
        <v>61</v>
      </c>
      <c r="B64" s="31" t="s">
        <v>81</v>
      </c>
      <c r="C64" s="31" t="s">
        <v>143</v>
      </c>
      <c r="D64" s="22" t="s">
        <v>7</v>
      </c>
      <c r="E64" s="31" t="s">
        <v>184</v>
      </c>
      <c r="F64" s="38">
        <v>0</v>
      </c>
      <c r="G64" s="13" t="str">
        <f t="shared" si="0"/>
        <v>0.00/km</v>
      </c>
      <c r="H64" s="17">
        <f t="shared" si="5"/>
        <v>-0.04792824074074074</v>
      </c>
      <c r="I64" s="17">
        <f t="shared" si="3"/>
        <v>-0.053969907407407404</v>
      </c>
    </row>
    <row r="65" spans="1:9" s="21" customFormat="1" ht="14.25" customHeight="1">
      <c r="A65" s="22">
        <v>62</v>
      </c>
      <c r="B65" s="31" t="s">
        <v>82</v>
      </c>
      <c r="C65" s="31" t="s">
        <v>83</v>
      </c>
      <c r="D65" s="22" t="s">
        <v>61</v>
      </c>
      <c r="E65" s="31" t="s">
        <v>179</v>
      </c>
      <c r="F65" s="38">
        <v>0</v>
      </c>
      <c r="G65" s="13" t="str">
        <f t="shared" si="0"/>
        <v>0.00/km</v>
      </c>
      <c r="H65" s="17">
        <f t="shared" si="5"/>
        <v>-0.04792824074074074</v>
      </c>
      <c r="I65" s="17">
        <f t="shared" si="3"/>
        <v>-0.07247685185185186</v>
      </c>
    </row>
    <row r="66" spans="1:9" s="21" customFormat="1" ht="14.25" customHeight="1">
      <c r="A66" s="22">
        <v>63</v>
      </c>
      <c r="B66" s="31" t="s">
        <v>84</v>
      </c>
      <c r="C66" s="31" t="s">
        <v>146</v>
      </c>
      <c r="D66" s="22" t="s">
        <v>61</v>
      </c>
      <c r="E66" s="31" t="s">
        <v>76</v>
      </c>
      <c r="F66" s="38">
        <v>0.11876157407407407</v>
      </c>
      <c r="G66" s="13" t="str">
        <f t="shared" si="0"/>
        <v>13.09/km</v>
      </c>
      <c r="H66" s="17">
        <f t="shared" si="5"/>
        <v>0.07083333333333333</v>
      </c>
      <c r="I66" s="17">
        <f t="shared" si="3"/>
        <v>0.04628472222222221</v>
      </c>
    </row>
    <row r="67" spans="1:9" s="21" customFormat="1" ht="14.25" customHeight="1">
      <c r="A67" s="41"/>
      <c r="B67" s="42" t="s">
        <v>85</v>
      </c>
      <c r="C67" s="43"/>
      <c r="D67" s="44"/>
      <c r="E67" s="43"/>
      <c r="F67" s="44"/>
      <c r="G67" s="45"/>
      <c r="H67" s="46"/>
      <c r="I67" s="46"/>
    </row>
    <row r="68" spans="1:9" s="21" customFormat="1" ht="14.25" customHeight="1">
      <c r="A68" s="22">
        <v>1</v>
      </c>
      <c r="B68" s="33" t="s">
        <v>86</v>
      </c>
      <c r="C68" s="33" t="s">
        <v>177</v>
      </c>
      <c r="D68" s="26" t="s">
        <v>87</v>
      </c>
      <c r="E68" s="33" t="s">
        <v>88</v>
      </c>
      <c r="F68" s="40">
        <v>0.05704861111111111</v>
      </c>
      <c r="G68" s="13" t="str">
        <f aca="true" t="shared" si="6" ref="G68:G83">TEXT(INT((HOUR(F68)*3600+MINUTE(F68)*60+SECOND(F68))/$I$2/60),"0")&amp;"."&amp;TEXT(MOD((HOUR(F68)*3600+MINUTE(F68)*60+SECOND(F68))/$I$2,60),"00")&amp;"/km"</f>
        <v>6.19/km</v>
      </c>
      <c r="H68" s="17">
        <f t="shared" si="5"/>
        <v>0.009120370370370376</v>
      </c>
      <c r="I68" s="17">
        <f aca="true" t="shared" si="7" ref="I68:I83">F68-INDEX($F$4:$F$1077,MATCH(D68,$D$4:$D$1077,0))</f>
        <v>0</v>
      </c>
    </row>
    <row r="69" spans="1:9" s="21" customFormat="1" ht="14.25" customHeight="1">
      <c r="A69" s="22">
        <v>2</v>
      </c>
      <c r="B69" s="33" t="s">
        <v>89</v>
      </c>
      <c r="C69" s="33" t="s">
        <v>90</v>
      </c>
      <c r="D69" s="26" t="s">
        <v>91</v>
      </c>
      <c r="E69" s="33" t="s">
        <v>26</v>
      </c>
      <c r="F69" s="40">
        <v>0.06471064814814814</v>
      </c>
      <c r="G69" s="13" t="str">
        <f t="shared" si="6"/>
        <v>7.10/km</v>
      </c>
      <c r="H69" s="17">
        <f t="shared" si="5"/>
        <v>0.016782407407407406</v>
      </c>
      <c r="I69" s="17">
        <f t="shared" si="7"/>
        <v>0</v>
      </c>
    </row>
    <row r="70" spans="1:9" s="21" customFormat="1" ht="14.25" customHeight="1">
      <c r="A70" s="22">
        <v>3</v>
      </c>
      <c r="B70" s="33" t="s">
        <v>92</v>
      </c>
      <c r="C70" s="33" t="s">
        <v>130</v>
      </c>
      <c r="D70" s="26" t="s">
        <v>93</v>
      </c>
      <c r="E70" s="33" t="s">
        <v>178</v>
      </c>
      <c r="F70" s="40">
        <v>0.06958333333333333</v>
      </c>
      <c r="G70" s="13" t="str">
        <f t="shared" si="6"/>
        <v>7.42/km</v>
      </c>
      <c r="H70" s="17">
        <f t="shared" si="5"/>
        <v>0.021655092592592594</v>
      </c>
      <c r="I70" s="17">
        <f t="shared" si="7"/>
        <v>0</v>
      </c>
    </row>
    <row r="71" spans="1:9" s="21" customFormat="1" ht="14.25" customHeight="1">
      <c r="A71" s="22">
        <v>4</v>
      </c>
      <c r="B71" s="33" t="s">
        <v>94</v>
      </c>
      <c r="C71" s="33" t="s">
        <v>124</v>
      </c>
      <c r="D71" s="26" t="s">
        <v>93</v>
      </c>
      <c r="E71" s="33" t="s">
        <v>66</v>
      </c>
      <c r="F71" s="40">
        <v>0.07361111111111111</v>
      </c>
      <c r="G71" s="13" t="str">
        <f t="shared" si="6"/>
        <v>8.09/km</v>
      </c>
      <c r="H71" s="17">
        <f t="shared" si="5"/>
        <v>0.025682870370370377</v>
      </c>
      <c r="I71" s="17">
        <f t="shared" si="7"/>
        <v>0.004027777777777783</v>
      </c>
    </row>
    <row r="72" spans="1:9" s="21" customFormat="1" ht="14.25" customHeight="1">
      <c r="A72" s="22">
        <v>5</v>
      </c>
      <c r="B72" s="33" t="s">
        <v>95</v>
      </c>
      <c r="C72" s="33" t="s">
        <v>177</v>
      </c>
      <c r="D72" s="26" t="s">
        <v>91</v>
      </c>
      <c r="E72" s="33" t="s">
        <v>32</v>
      </c>
      <c r="F72" s="38">
        <v>0</v>
      </c>
      <c r="G72" s="13" t="str">
        <f t="shared" si="6"/>
        <v>0.00/km</v>
      </c>
      <c r="H72" s="17">
        <f t="shared" si="5"/>
        <v>-0.04792824074074074</v>
      </c>
      <c r="I72" s="17">
        <f t="shared" si="7"/>
        <v>-0.06471064814814814</v>
      </c>
    </row>
    <row r="73" spans="1:9" s="21" customFormat="1" ht="14.25" customHeight="1">
      <c r="A73" s="22">
        <v>6</v>
      </c>
      <c r="B73" s="33" t="s">
        <v>96</v>
      </c>
      <c r="C73" s="33" t="s">
        <v>174</v>
      </c>
      <c r="D73" s="26" t="s">
        <v>93</v>
      </c>
      <c r="E73" s="33" t="s">
        <v>183</v>
      </c>
      <c r="F73" s="38">
        <v>0</v>
      </c>
      <c r="G73" s="13" t="str">
        <f t="shared" si="6"/>
        <v>0.00/km</v>
      </c>
      <c r="H73" s="17">
        <f t="shared" si="5"/>
        <v>-0.04792824074074074</v>
      </c>
      <c r="I73" s="17">
        <f t="shared" si="7"/>
        <v>-0.06958333333333333</v>
      </c>
    </row>
    <row r="74" spans="1:9" s="21" customFormat="1" ht="14.25" customHeight="1">
      <c r="A74" s="22">
        <v>7</v>
      </c>
      <c r="B74" s="33" t="s">
        <v>97</v>
      </c>
      <c r="C74" s="33" t="s">
        <v>98</v>
      </c>
      <c r="D74" s="26" t="s">
        <v>99</v>
      </c>
      <c r="E74" s="33" t="s">
        <v>20</v>
      </c>
      <c r="F74" s="38">
        <v>0</v>
      </c>
      <c r="G74" s="13" t="str">
        <f t="shared" si="6"/>
        <v>0.00/km</v>
      </c>
      <c r="H74" s="17">
        <f t="shared" si="5"/>
        <v>-0.04792824074074074</v>
      </c>
      <c r="I74" s="17">
        <f t="shared" si="7"/>
        <v>0</v>
      </c>
    </row>
    <row r="75" spans="1:9" s="21" customFormat="1" ht="14.25" customHeight="1">
      <c r="A75" s="22">
        <v>8</v>
      </c>
      <c r="B75" s="33" t="s">
        <v>100</v>
      </c>
      <c r="C75" s="33" t="s">
        <v>129</v>
      </c>
      <c r="D75" s="26" t="s">
        <v>87</v>
      </c>
      <c r="E75" s="33" t="s">
        <v>66</v>
      </c>
      <c r="F75" s="38">
        <v>0</v>
      </c>
      <c r="G75" s="13" t="str">
        <f t="shared" si="6"/>
        <v>0.00/km</v>
      </c>
      <c r="H75" s="17">
        <f t="shared" si="5"/>
        <v>-0.04792824074074074</v>
      </c>
      <c r="I75" s="17">
        <f t="shared" si="7"/>
        <v>-0.05704861111111111</v>
      </c>
    </row>
    <row r="76" spans="1:9" s="21" customFormat="1" ht="14.25" customHeight="1">
      <c r="A76" s="22">
        <v>9</v>
      </c>
      <c r="B76" s="33" t="s">
        <v>101</v>
      </c>
      <c r="C76" s="33" t="s">
        <v>176</v>
      </c>
      <c r="D76" s="26" t="s">
        <v>91</v>
      </c>
      <c r="E76" s="33" t="s">
        <v>66</v>
      </c>
      <c r="F76" s="38">
        <v>0</v>
      </c>
      <c r="G76" s="13" t="str">
        <f t="shared" si="6"/>
        <v>0.00/km</v>
      </c>
      <c r="H76" s="17">
        <f t="shared" si="5"/>
        <v>-0.04792824074074074</v>
      </c>
      <c r="I76" s="17">
        <f t="shared" si="7"/>
        <v>-0.06471064814814814</v>
      </c>
    </row>
    <row r="77" spans="1:9" s="21" customFormat="1" ht="14.25" customHeight="1">
      <c r="A77" s="22">
        <v>10</v>
      </c>
      <c r="B77" s="33" t="s">
        <v>102</v>
      </c>
      <c r="C77" s="33" t="s">
        <v>121</v>
      </c>
      <c r="D77" s="26" t="s">
        <v>87</v>
      </c>
      <c r="E77" s="33" t="s">
        <v>183</v>
      </c>
      <c r="F77" s="40">
        <v>0.08627314814814814</v>
      </c>
      <c r="G77" s="13" t="str">
        <f t="shared" si="6"/>
        <v>9.33/km</v>
      </c>
      <c r="H77" s="17">
        <f t="shared" si="5"/>
        <v>0.038344907407407404</v>
      </c>
      <c r="I77" s="17">
        <f t="shared" si="7"/>
        <v>0.029224537037037028</v>
      </c>
    </row>
    <row r="78" spans="1:9" s="21" customFormat="1" ht="14.25" customHeight="1">
      <c r="A78" s="22">
        <v>11</v>
      </c>
      <c r="B78" s="33" t="s">
        <v>103</v>
      </c>
      <c r="C78" s="33" t="s">
        <v>104</v>
      </c>
      <c r="D78" s="26" t="s">
        <v>105</v>
      </c>
      <c r="E78" s="33" t="s">
        <v>183</v>
      </c>
      <c r="F78" s="40">
        <v>0.08688657407407407</v>
      </c>
      <c r="G78" s="13" t="str">
        <f t="shared" si="6"/>
        <v>9.37/km</v>
      </c>
      <c r="H78" s="17">
        <f t="shared" si="5"/>
        <v>0.03895833333333334</v>
      </c>
      <c r="I78" s="17">
        <f t="shared" si="7"/>
        <v>0</v>
      </c>
    </row>
    <row r="79" spans="1:9" s="21" customFormat="1" ht="14.25" customHeight="1">
      <c r="A79" s="22">
        <v>12</v>
      </c>
      <c r="B79" s="33" t="s">
        <v>189</v>
      </c>
      <c r="C79" s="33" t="s">
        <v>106</v>
      </c>
      <c r="D79" s="26" t="s">
        <v>99</v>
      </c>
      <c r="E79" s="33" t="s">
        <v>183</v>
      </c>
      <c r="F79" s="40">
        <v>0.08693287037037038</v>
      </c>
      <c r="G79" s="13" t="str">
        <f t="shared" si="6"/>
        <v>9.38/km</v>
      </c>
      <c r="H79" s="17">
        <f t="shared" si="5"/>
        <v>0.039004629629629646</v>
      </c>
      <c r="I79" s="17">
        <f t="shared" si="7"/>
        <v>0.08693287037037038</v>
      </c>
    </row>
    <row r="80" spans="1:9" s="8" customFormat="1" ht="14.25" customHeight="1">
      <c r="A80" s="22">
        <v>13</v>
      </c>
      <c r="B80" s="33" t="s">
        <v>107</v>
      </c>
      <c r="C80" s="33" t="s">
        <v>122</v>
      </c>
      <c r="D80" s="26" t="s">
        <v>91</v>
      </c>
      <c r="E80" s="33" t="s">
        <v>178</v>
      </c>
      <c r="F80" s="38">
        <v>0</v>
      </c>
      <c r="G80" s="13" t="str">
        <f t="shared" si="6"/>
        <v>0.00/km</v>
      </c>
      <c r="H80" s="17">
        <f t="shared" si="5"/>
        <v>-0.04792824074074074</v>
      </c>
      <c r="I80" s="17">
        <f t="shared" si="7"/>
        <v>-0.06471064814814814</v>
      </c>
    </row>
    <row r="81" spans="1:9" s="21" customFormat="1" ht="14.25" customHeight="1">
      <c r="A81" s="22">
        <v>14</v>
      </c>
      <c r="B81" s="33" t="s">
        <v>108</v>
      </c>
      <c r="C81" s="33" t="s">
        <v>116</v>
      </c>
      <c r="D81" s="26" t="s">
        <v>99</v>
      </c>
      <c r="E81" s="33" t="s">
        <v>20</v>
      </c>
      <c r="F81" s="38">
        <v>0</v>
      </c>
      <c r="G81" s="13" t="str">
        <f t="shared" si="6"/>
        <v>0.00/km</v>
      </c>
      <c r="H81" s="17">
        <f t="shared" si="5"/>
        <v>-0.04792824074074074</v>
      </c>
      <c r="I81" s="17">
        <f t="shared" si="7"/>
        <v>0</v>
      </c>
    </row>
    <row r="82" spans="1:9" s="21" customFormat="1" ht="14.25" customHeight="1">
      <c r="A82" s="22">
        <v>15</v>
      </c>
      <c r="B82" s="33" t="s">
        <v>109</v>
      </c>
      <c r="C82" s="33" t="s">
        <v>130</v>
      </c>
      <c r="D82" s="26" t="s">
        <v>91</v>
      </c>
      <c r="E82" s="33" t="s">
        <v>76</v>
      </c>
      <c r="F82" s="38">
        <v>0</v>
      </c>
      <c r="G82" s="13" t="str">
        <f t="shared" si="6"/>
        <v>0.00/km</v>
      </c>
      <c r="H82" s="17">
        <f t="shared" si="5"/>
        <v>-0.04792824074074074</v>
      </c>
      <c r="I82" s="17">
        <f t="shared" si="7"/>
        <v>-0.06471064814814814</v>
      </c>
    </row>
    <row r="83" spans="1:9" s="21" customFormat="1" ht="14.25" customHeight="1" thickBot="1">
      <c r="A83" s="27">
        <v>16</v>
      </c>
      <c r="B83" s="34" t="s">
        <v>110</v>
      </c>
      <c r="C83" s="34" t="s">
        <v>111</v>
      </c>
      <c r="D83" s="35" t="s">
        <v>112</v>
      </c>
      <c r="E83" s="34" t="s">
        <v>76</v>
      </c>
      <c r="F83" s="37">
        <v>0</v>
      </c>
      <c r="G83" s="15" t="str">
        <f t="shared" si="6"/>
        <v>0.00/km</v>
      </c>
      <c r="H83" s="19">
        <f t="shared" si="5"/>
        <v>-0.04792824074074074</v>
      </c>
      <c r="I83" s="19">
        <f t="shared" si="7"/>
        <v>0</v>
      </c>
    </row>
  </sheetData>
  <sheetProtection/>
  <autoFilter ref="A3:I8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1" customWidth="1"/>
    <col min="2" max="2" width="44.00390625" style="1" customWidth="1"/>
    <col min="3" max="3" width="13.140625" style="1" customWidth="1"/>
  </cols>
  <sheetData>
    <row r="1" spans="1:3" ht="24.75" customHeight="1" thickBot="1">
      <c r="A1" s="62" t="s">
        <v>113</v>
      </c>
      <c r="B1" s="63"/>
      <c r="C1" s="64"/>
    </row>
    <row r="2" spans="1:3" ht="33" customHeight="1" thickBot="1">
      <c r="A2" s="65" t="s">
        <v>115</v>
      </c>
      <c r="B2" s="66"/>
      <c r="C2" s="67"/>
    </row>
    <row r="3" spans="1:3" ht="24.75" customHeight="1" thickBot="1">
      <c r="A3" s="3" t="s">
        <v>132</v>
      </c>
      <c r="B3" s="4" t="s">
        <v>136</v>
      </c>
      <c r="C3" s="4" t="s">
        <v>168</v>
      </c>
    </row>
    <row r="4" spans="1:3" ht="12.75">
      <c r="A4" s="47">
        <v>1</v>
      </c>
      <c r="B4" s="48" t="s">
        <v>22</v>
      </c>
      <c r="C4" s="54">
        <v>10</v>
      </c>
    </row>
    <row r="5" spans="1:3" ht="12.75">
      <c r="A5" s="49">
        <v>2</v>
      </c>
      <c r="B5" s="50" t="s">
        <v>183</v>
      </c>
      <c r="C5" s="55">
        <v>7</v>
      </c>
    </row>
    <row r="6" spans="1:3" ht="12.75">
      <c r="A6" s="49">
        <v>2</v>
      </c>
      <c r="B6" s="50" t="s">
        <v>66</v>
      </c>
      <c r="C6" s="55">
        <v>7</v>
      </c>
    </row>
    <row r="7" spans="1:3" ht="12.75">
      <c r="A7" s="49">
        <v>4</v>
      </c>
      <c r="B7" s="50" t="s">
        <v>37</v>
      </c>
      <c r="C7" s="55">
        <v>6</v>
      </c>
    </row>
    <row r="8" spans="1:3" ht="12.75">
      <c r="A8" s="49">
        <v>4</v>
      </c>
      <c r="B8" s="50" t="s">
        <v>76</v>
      </c>
      <c r="C8" s="55">
        <v>6</v>
      </c>
    </row>
    <row r="9" spans="1:3" ht="12.75">
      <c r="A9" s="49">
        <v>6</v>
      </c>
      <c r="B9" s="50" t="s">
        <v>10</v>
      </c>
      <c r="C9" s="55">
        <v>4</v>
      </c>
    </row>
    <row r="10" spans="1:3" ht="12.75">
      <c r="A10" s="49">
        <v>6</v>
      </c>
      <c r="B10" s="50" t="s">
        <v>178</v>
      </c>
      <c r="C10" s="55">
        <v>4</v>
      </c>
    </row>
    <row r="11" spans="1:3" ht="12.75">
      <c r="A11" s="57">
        <v>8</v>
      </c>
      <c r="B11" s="58" t="s">
        <v>128</v>
      </c>
      <c r="C11" s="59">
        <v>3</v>
      </c>
    </row>
    <row r="12" spans="1:3" ht="13.5" customHeight="1">
      <c r="A12" s="49">
        <v>8</v>
      </c>
      <c r="B12" s="50" t="s">
        <v>20</v>
      </c>
      <c r="C12" s="55">
        <v>3</v>
      </c>
    </row>
    <row r="13" spans="1:3" ht="12.75">
      <c r="A13" s="49">
        <v>8</v>
      </c>
      <c r="B13" s="50" t="s">
        <v>24</v>
      </c>
      <c r="C13" s="55">
        <v>3</v>
      </c>
    </row>
    <row r="14" spans="1:3" ht="12.75">
      <c r="A14" s="49">
        <v>8</v>
      </c>
      <c r="B14" s="50" t="s">
        <v>161</v>
      </c>
      <c r="C14" s="55">
        <v>3</v>
      </c>
    </row>
    <row r="15" spans="1:3" ht="12.75">
      <c r="A15" s="49">
        <v>12</v>
      </c>
      <c r="B15" s="50" t="s">
        <v>184</v>
      </c>
      <c r="C15" s="55">
        <v>2</v>
      </c>
    </row>
    <row r="16" spans="1:3" ht="12.75">
      <c r="A16" s="49">
        <v>12</v>
      </c>
      <c r="B16" s="50" t="s">
        <v>32</v>
      </c>
      <c r="C16" s="55">
        <v>2</v>
      </c>
    </row>
    <row r="17" spans="1:3" ht="12.75">
      <c r="A17" s="49">
        <v>12</v>
      </c>
      <c r="B17" s="50" t="s">
        <v>26</v>
      </c>
      <c r="C17" s="55">
        <v>2</v>
      </c>
    </row>
    <row r="18" spans="1:3" ht="12.75">
      <c r="A18" s="49">
        <v>15</v>
      </c>
      <c r="B18" s="50" t="s">
        <v>41</v>
      </c>
      <c r="C18" s="55">
        <v>1</v>
      </c>
    </row>
    <row r="19" spans="1:3" ht="13.5" customHeight="1">
      <c r="A19" s="49">
        <v>15</v>
      </c>
      <c r="B19" s="50" t="s">
        <v>78</v>
      </c>
      <c r="C19" s="55">
        <v>1</v>
      </c>
    </row>
    <row r="20" spans="1:3" ht="12.75">
      <c r="A20" s="49">
        <v>15</v>
      </c>
      <c r="B20" s="50" t="s">
        <v>71</v>
      </c>
      <c r="C20" s="55">
        <v>1</v>
      </c>
    </row>
    <row r="21" spans="1:3" ht="12.75">
      <c r="A21" s="49">
        <v>15</v>
      </c>
      <c r="B21" s="50" t="s">
        <v>182</v>
      </c>
      <c r="C21" s="55">
        <v>1</v>
      </c>
    </row>
    <row r="22" spans="1:3" ht="12.75">
      <c r="A22" s="49">
        <v>15</v>
      </c>
      <c r="B22" s="50" t="s">
        <v>51</v>
      </c>
      <c r="C22" s="55">
        <v>1</v>
      </c>
    </row>
    <row r="23" spans="1:3" ht="13.5" customHeight="1">
      <c r="A23" s="49">
        <v>15</v>
      </c>
      <c r="B23" s="50" t="s">
        <v>5</v>
      </c>
      <c r="C23" s="55">
        <v>1</v>
      </c>
    </row>
    <row r="24" spans="1:3" ht="12.75">
      <c r="A24" s="49">
        <v>15</v>
      </c>
      <c r="B24" s="50" t="s">
        <v>8</v>
      </c>
      <c r="C24" s="55">
        <v>1</v>
      </c>
    </row>
    <row r="25" spans="1:3" ht="12.75">
      <c r="A25" s="49">
        <v>15</v>
      </c>
      <c r="B25" s="50" t="s">
        <v>179</v>
      </c>
      <c r="C25" s="55">
        <v>1</v>
      </c>
    </row>
    <row r="26" spans="1:3" ht="12.75">
      <c r="A26" s="49">
        <v>15</v>
      </c>
      <c r="B26" s="50" t="s">
        <v>53</v>
      </c>
      <c r="C26" s="55">
        <v>1</v>
      </c>
    </row>
    <row r="27" spans="1:3" ht="12.75">
      <c r="A27" s="49">
        <v>15</v>
      </c>
      <c r="B27" s="50" t="s">
        <v>3</v>
      </c>
      <c r="C27" s="55">
        <v>1</v>
      </c>
    </row>
    <row r="28" spans="1:3" ht="12.75">
      <c r="A28" s="49">
        <v>15</v>
      </c>
      <c r="B28" s="50" t="s">
        <v>163</v>
      </c>
      <c r="C28" s="55">
        <v>1</v>
      </c>
    </row>
    <row r="29" spans="1:3" ht="13.5" customHeight="1">
      <c r="A29" s="49">
        <v>15</v>
      </c>
      <c r="B29" s="51" t="s">
        <v>88</v>
      </c>
      <c r="C29" s="49">
        <v>1</v>
      </c>
    </row>
    <row r="30" spans="1:3" ht="12.75">
      <c r="A30" s="49">
        <v>15</v>
      </c>
      <c r="B30" s="50" t="s">
        <v>58</v>
      </c>
      <c r="C30" s="55">
        <v>1</v>
      </c>
    </row>
    <row r="31" spans="1:3" ht="12.75">
      <c r="A31" s="49">
        <v>15</v>
      </c>
      <c r="B31" s="50" t="s">
        <v>49</v>
      </c>
      <c r="C31" s="55">
        <v>1</v>
      </c>
    </row>
    <row r="32" spans="1:3" ht="12.75">
      <c r="A32" s="49">
        <v>15</v>
      </c>
      <c r="B32" s="50" t="s">
        <v>62</v>
      </c>
      <c r="C32" s="55">
        <v>1</v>
      </c>
    </row>
    <row r="33" spans="1:3" ht="12.75">
      <c r="A33" s="49">
        <v>15</v>
      </c>
      <c r="B33" s="50" t="s">
        <v>190</v>
      </c>
      <c r="C33" s="55">
        <v>1</v>
      </c>
    </row>
    <row r="34" spans="1:3" ht="13.5" thickBot="1">
      <c r="A34" s="52">
        <v>15</v>
      </c>
      <c r="B34" s="53" t="s">
        <v>118</v>
      </c>
      <c r="C34" s="56">
        <v>1</v>
      </c>
    </row>
    <row r="35" ht="12.75">
      <c r="C35" s="1">
        <f>SUM(C4:C34)</f>
        <v>79</v>
      </c>
    </row>
  </sheetData>
  <sheetProtection/>
  <autoFilter ref="A3:C30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2008-10-08T08:33:01Z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666736341</vt:i4>
  </property>
  <property fmtid="{D5CDD505-2E9C-101B-9397-08002B2CF9AE}" pid="3" name="_EmailSubject">
    <vt:lpwstr/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